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I51" i="51" l="1"/>
  <c r="D51" i="51"/>
  <c r="E51" i="51"/>
  <c r="F51" i="51"/>
  <c r="G51" i="51"/>
  <c r="H51" i="51"/>
  <c r="AE60" i="5" l="1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C51" i="51"/>
  <c r="AC45" i="5"/>
  <c r="AC100" i="5"/>
  <c r="Z28" i="5"/>
  <c r="U28" i="5"/>
  <c r="P28" i="5"/>
  <c r="K28" i="5"/>
  <c r="F28" i="5"/>
  <c r="G15" i="55"/>
  <c r="F15" i="55"/>
  <c r="E15" i="55"/>
  <c r="D15" i="55"/>
  <c r="C15" i="55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</commentList>
</comments>
</file>

<file path=xl/sharedStrings.xml><?xml version="1.0" encoding="utf-8"?>
<sst xmlns="http://schemas.openxmlformats.org/spreadsheetml/2006/main" count="301" uniqueCount="149">
  <si>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</si>
  <si>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</si>
  <si>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</si>
  <si>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</si>
  <si>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</si>
  <si>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</si>
  <si>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</si>
  <si>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</si>
  <si>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</si>
  <si>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</si>
  <si>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</si>
  <si>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</si>
  <si>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</si>
  <si>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</si>
  <si>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</si>
  <si>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</si>
  <si>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</si>
  <si>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</si>
  <si>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</si>
  <si>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</si>
  <si>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</si>
  <si>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</si>
  <si>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</si>
  <si>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</si>
  <si>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</si>
  <si>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</si>
  <si>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</si>
  <si>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</si>
  <si>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</si>
  <si>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</si>
  <si>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</si>
  <si>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</si>
  <si>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</si>
  <si>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</si>
  <si>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</si>
  <si>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</si>
  <si>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</si>
  <si>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</si>
  <si>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</si>
  <si>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</si>
  <si>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</si>
  <si>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</si>
  <si>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</si>
  <si>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</si>
  <si>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</si>
  <si>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</si>
  <si>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</si>
  <si>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</si>
  <si>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</si>
  <si>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</si>
  <si>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</si>
  <si>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</si>
  <si>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</si>
  <si>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</si>
  <si>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</si>
  <si>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</si>
  <si>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</si>
  <si>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</si>
  <si>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</si>
  <si>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</si>
  <si>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</si>
  <si>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</si>
  <si>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</si>
  <si>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</si>
  <si>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</si>
  <si>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</si>
  <si>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</si>
  <si>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</si>
  <si>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</si>
  <si>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</si>
  <si>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</si>
  <si>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</si>
  <si>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</si>
  <si>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</si>
  <si>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</si>
  <si>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</si>
  <si>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</si>
  <si>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</si>
  <si>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</si>
  <si>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</si>
  <si>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</si>
  <si>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</si>
  <si>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</si>
  <si>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</si>
  <si>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</si>
  <si>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</si>
  <si>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</si>
  <si>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</si>
  <si>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</si>
  <si>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</si>
  <si>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</si>
  <si>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</si>
  <si>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</si>
  <si>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</si>
  <si>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</si>
  <si>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</si>
  <si>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</si>
  <si>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</si>
  <si>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</si>
  <si>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</si>
  <si>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</si>
  <si>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</si>
  <si>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</si>
  <si>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</si>
  <si>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</si>
  <si>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</si>
  <si>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</si>
  <si>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</si>
  <si>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</si>
  <si>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</si>
  <si>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</si>
  <si>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</si>
  <si>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</si>
  <si>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</si>
  <si>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</si>
  <si>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</si>
  <si>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</si>
  <si>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</si>
  <si>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</si>
  <si>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</si>
  <si>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</si>
  <si>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</si>
  <si>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</si>
  <si>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</si>
  <si>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</si>
  <si>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</si>
  <si>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</si>
  <si>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</si>
  <si>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</si>
  <si>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</si>
  <si>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</si>
  <si>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</si>
  <si>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</si>
  <si>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</si>
  <si>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</si>
  <si>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</si>
  <si>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</si>
  <si>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</si>
  <si>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</si>
  <si>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</si>
  <si>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</si>
  <si>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</si>
  <si>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</si>
  <si>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</si>
  <si>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</si>
  <si>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</si>
  <si>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NB! Please be advised that from Q1-16 this overview will be changed in accordance to the cash flow statement from the 2015 annual report</t>
  </si>
  <si>
    <t>Financial costs, paid</t>
  </si>
  <si>
    <t>Financial income,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</si>
</sst>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4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/>
    </xf>
    <xf numFmtId="166" fontId="2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top" wrapText="1"/>
    </xf>
    <xf numFmtId="43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43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Alignment="1">
      <alignment vertical="center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43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Alignment="1">
      <alignment vertical="center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3" fontId="5" fillId="0" borderId="0" xfId="0" applyNumberFormat="1" applyFont="1" applyAlignment="1">
      <alignment horizontal="center" vertical="center"/>
    </xf>
    <xf numFmtId="0" fontId="5" fillId="0" borderId="0" xfId="0" applyFont="1"/>
    <xf numFmtId="166" fontId="2" fillId="0" borderId="0" xfId="0" applyNumberFormat="1" applyFont="1"/>
    <xf numFmtId="0" fontId="11" fillId="4" borderId="0" xfId="0" quotePrefix="1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left" wrapText="1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194917</xdr:colOff>
      <xdr:row>29</xdr:row>
      <xdr:rowOff>113817</xdr:rowOff>
    </xdr:from>
    <xdr:to>
      <xdr:col>34</xdr:col>
      <xdr:colOff>230747</xdr:colOff>
      <xdr:row>29</xdr:row>
      <xdr:rowOff>332455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081617" y="4400067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485775</xdr:colOff>
      <xdr:row>62</xdr:row>
      <xdr:rowOff>200025</xdr:rowOff>
    </xdr:from>
    <xdr:to>
      <xdr:col>35</xdr:col>
      <xdr:colOff>562643</xdr:colOff>
      <xdr:row>63</xdr:row>
      <xdr:rowOff>104462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9686925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276225</xdr:colOff>
      <xdr:row>84</xdr:row>
      <xdr:rowOff>161925</xdr:rowOff>
    </xdr:from>
    <xdr:to>
      <xdr:col>35</xdr:col>
      <xdr:colOff>569123</xdr:colOff>
      <xdr:row>85</xdr:row>
      <xdr:rowOff>90545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3049250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34</xdr:col>
      <xdr:colOff>167176</xdr:colOff>
      <xdr:row>29</xdr:row>
      <xdr:rowOff>299001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476" y="4585251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33</xdr:col>
      <xdr:colOff>285750</xdr:colOff>
      <xdr:row>0</xdr:row>
      <xdr:rowOff>114300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114300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238125</xdr:rowOff>
    </xdr:from>
    <xdr:to>
      <xdr:col>8</xdr:col>
      <xdr:colOff>534438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>
      <selection activeCell="E11" sqref="E11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0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18" t="s">
        <v>134</v>
      </c>
      <c r="C13" s="68"/>
      <c r="E13" s="115"/>
      <c r="F13" s="68"/>
      <c r="G13" s="68"/>
      <c r="I13" s="69"/>
      <c r="K13" s="68"/>
    </row>
    <row r="14" spans="2:11" ht="28.5" customHeight="1">
      <c r="B14" s="118" t="s">
        <v>99</v>
      </c>
      <c r="C14" s="68"/>
      <c r="E14" s="115"/>
      <c r="F14" s="68"/>
      <c r="G14" s="68"/>
      <c r="I14" s="69"/>
      <c r="K14" s="68"/>
    </row>
    <row r="15" spans="2:11" ht="28.5" customHeight="1">
      <c r="B15" s="118" t="s">
        <v>100</v>
      </c>
      <c r="C15" s="68"/>
      <c r="E15" s="116"/>
      <c r="F15" s="68"/>
      <c r="G15" s="68"/>
      <c r="K15" s="68"/>
    </row>
    <row r="16" spans="2:11" ht="28.5" customHeight="1">
      <c r="C16" s="66"/>
      <c r="D16" s="66"/>
      <c r="E16" s="117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L105"/>
  <sheetViews>
    <sheetView showGridLines="0" zoomScaleNormal="100" zoomScaleSheetLayoutView="115" workbookViewId="0"/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30" width="9.140625" style="1" hidden="1" customWidth="1" outlineLevel="1"/>
    <col min="31" max="31" width="9.140625" style="1" collapsed="1"/>
    <col min="32" max="16384" width="9.140625" style="1"/>
  </cols>
  <sheetData>
    <row r="1" spans="1:38" s="3" customFormat="1" ht="31.5">
      <c r="A1" s="42" t="s">
        <v>140</v>
      </c>
      <c r="B1" s="7"/>
      <c r="C1" s="7"/>
      <c r="D1" s="7"/>
      <c r="E1" s="7"/>
      <c r="F1" s="8"/>
      <c r="K1" s="9"/>
      <c r="P1" s="9"/>
    </row>
    <row r="2" spans="1:38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8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128</v>
      </c>
      <c r="AD3" s="51" t="s">
        <v>129</v>
      </c>
      <c r="AE3" s="52" t="s">
        <v>133</v>
      </c>
      <c r="AF3" s="51" t="s">
        <v>141</v>
      </c>
      <c r="AG3" s="51" t="s">
        <v>142</v>
      </c>
      <c r="AH3" s="51" t="s">
        <v>143</v>
      </c>
      <c r="AI3" s="51" t="s">
        <v>144</v>
      </c>
      <c r="AJ3" s="52" t="s">
        <v>145</v>
      </c>
    </row>
    <row r="4" spans="1:38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3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3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3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3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3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3">
        <v>48582</v>
      </c>
      <c r="AF4" s="101">
        <v>12601</v>
      </c>
      <c r="AG4" s="101">
        <v>13127</v>
      </c>
      <c r="AH4" s="101">
        <v>12535</v>
      </c>
      <c r="AI4" s="101">
        <v>12606</v>
      </c>
      <c r="AJ4" s="133">
        <v>50869</v>
      </c>
      <c r="AL4" s="211"/>
    </row>
    <row r="5" spans="1:38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5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5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5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5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5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3">
        <v>38285</v>
      </c>
      <c r="AF5" s="101">
        <v>9919</v>
      </c>
      <c r="AG5" s="101">
        <v>10240</v>
      </c>
      <c r="AH5" s="101">
        <v>9733</v>
      </c>
      <c r="AI5" s="101">
        <v>9776</v>
      </c>
      <c r="AJ5" s="133">
        <v>39668</v>
      </c>
      <c r="AL5" s="211"/>
    </row>
    <row r="6" spans="1:38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4">
        <v>8898</v>
      </c>
      <c r="G6" s="102">
        <v>2193</v>
      </c>
      <c r="H6" s="102">
        <v>2392</v>
      </c>
      <c r="I6" s="102">
        <v>2362</v>
      </c>
      <c r="J6" s="102">
        <v>2373</v>
      </c>
      <c r="K6" s="134">
        <v>9320</v>
      </c>
      <c r="L6" s="102">
        <v>2372</v>
      </c>
      <c r="M6" s="102">
        <v>2500</v>
      </c>
      <c r="N6" s="102">
        <v>2450</v>
      </c>
      <c r="O6" s="102">
        <v>2497</v>
      </c>
      <c r="P6" s="134">
        <v>9819</v>
      </c>
      <c r="Q6" s="102">
        <v>2435</v>
      </c>
      <c r="R6" s="102">
        <v>2578</v>
      </c>
      <c r="S6" s="102">
        <v>2529</v>
      </c>
      <c r="T6" s="102">
        <v>2512</v>
      </c>
      <c r="U6" s="134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4">
        <v>10005</v>
      </c>
      <c r="AA6" s="102">
        <v>2465</v>
      </c>
      <c r="AB6" s="109">
        <v>2608</v>
      </c>
      <c r="AC6" s="102">
        <v>2609</v>
      </c>
      <c r="AD6" s="102">
        <v>2615</v>
      </c>
      <c r="AE6" s="134">
        <v>10297</v>
      </c>
      <c r="AF6" s="102">
        <v>2682</v>
      </c>
      <c r="AG6" s="102">
        <v>2887</v>
      </c>
      <c r="AH6" s="102">
        <v>2802</v>
      </c>
      <c r="AI6" s="102">
        <v>2830</v>
      </c>
      <c r="AJ6" s="134">
        <v>11201</v>
      </c>
      <c r="AL6" s="211"/>
    </row>
    <row r="7" spans="1:38">
      <c r="A7" s="46"/>
      <c r="B7" s="100"/>
      <c r="C7" s="101"/>
      <c r="D7" s="101"/>
      <c r="E7" s="101"/>
      <c r="F7" s="135"/>
      <c r="G7" s="101"/>
      <c r="H7" s="101"/>
      <c r="I7" s="101"/>
      <c r="J7" s="101"/>
      <c r="K7" s="135"/>
      <c r="L7" s="101"/>
      <c r="M7" s="101"/>
      <c r="N7" s="101"/>
      <c r="O7" s="101"/>
      <c r="P7" s="135"/>
      <c r="Q7" s="101"/>
      <c r="R7" s="101"/>
      <c r="S7" s="101"/>
      <c r="T7" s="101"/>
      <c r="U7" s="135"/>
      <c r="V7" s="101"/>
      <c r="W7" s="101"/>
      <c r="X7" s="101"/>
      <c r="Y7" s="101"/>
      <c r="Z7" s="135"/>
      <c r="AA7" s="101"/>
      <c r="AC7" s="101"/>
      <c r="AD7" s="101"/>
      <c r="AE7" s="135"/>
      <c r="AF7" s="101"/>
      <c r="AG7" s="101"/>
      <c r="AH7" s="101"/>
      <c r="AI7" s="101"/>
      <c r="AJ7" s="135"/>
    </row>
    <row r="8" spans="1:38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5">
        <v>1988</v>
      </c>
      <c r="G8" s="101">
        <v>483</v>
      </c>
      <c r="H8" s="101">
        <v>484</v>
      </c>
      <c r="I8" s="101">
        <v>517</v>
      </c>
      <c r="J8" s="101">
        <v>471</v>
      </c>
      <c r="K8" s="135">
        <v>1955</v>
      </c>
      <c r="L8" s="101">
        <v>501</v>
      </c>
      <c r="M8" s="101">
        <v>510</v>
      </c>
      <c r="N8" s="101">
        <v>518</v>
      </c>
      <c r="O8" s="101">
        <v>563</v>
      </c>
      <c r="P8" s="135">
        <v>2092</v>
      </c>
      <c r="Q8" s="101">
        <v>515</v>
      </c>
      <c r="R8" s="101">
        <v>521</v>
      </c>
      <c r="S8" s="101">
        <v>530</v>
      </c>
      <c r="T8" s="101">
        <v>550</v>
      </c>
      <c r="U8" s="135">
        <v>2116</v>
      </c>
      <c r="V8" s="101">
        <v>520</v>
      </c>
      <c r="W8" s="101">
        <v>504</v>
      </c>
      <c r="X8" s="101">
        <v>489</v>
      </c>
      <c r="Y8" s="101">
        <v>497</v>
      </c>
      <c r="Z8" s="135">
        <v>2010</v>
      </c>
      <c r="AA8" s="101">
        <v>512</v>
      </c>
      <c r="AB8" s="1">
        <v>497</v>
      </c>
      <c r="AC8" s="101">
        <v>517</v>
      </c>
      <c r="AD8" s="101">
        <v>532</v>
      </c>
      <c r="AE8" s="133">
        <v>2058</v>
      </c>
      <c r="AF8" s="101">
        <v>543</v>
      </c>
      <c r="AG8" s="101">
        <v>550</v>
      </c>
      <c r="AH8" s="101">
        <v>505</v>
      </c>
      <c r="AI8" s="101">
        <v>551</v>
      </c>
      <c r="AJ8" s="133">
        <v>2149</v>
      </c>
      <c r="AL8" s="211"/>
    </row>
    <row r="9" spans="1:38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5">
        <v>4671</v>
      </c>
      <c r="G9" s="101">
        <v>1155</v>
      </c>
      <c r="H9" s="101">
        <v>1182</v>
      </c>
      <c r="I9" s="101">
        <v>1111</v>
      </c>
      <c r="J9" s="101">
        <v>1196</v>
      </c>
      <c r="K9" s="135">
        <v>4644</v>
      </c>
      <c r="L9" s="101">
        <v>1204</v>
      </c>
      <c r="M9" s="101">
        <v>1206</v>
      </c>
      <c r="N9" s="101">
        <v>1146</v>
      </c>
      <c r="O9" s="101">
        <v>1196</v>
      </c>
      <c r="P9" s="135">
        <v>4752</v>
      </c>
      <c r="Q9" s="101">
        <v>1230</v>
      </c>
      <c r="R9" s="101">
        <v>1238</v>
      </c>
      <c r="S9" s="101">
        <v>1165</v>
      </c>
      <c r="T9" s="101">
        <v>1231</v>
      </c>
      <c r="U9" s="135">
        <v>4864</v>
      </c>
      <c r="V9" s="101">
        <v>1242</v>
      </c>
      <c r="W9" s="101">
        <v>1245</v>
      </c>
      <c r="X9" s="101">
        <v>1203</v>
      </c>
      <c r="Y9" s="101">
        <v>1253</v>
      </c>
      <c r="Z9" s="135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3">
        <v>5094</v>
      </c>
      <c r="AF9" s="101">
        <v>1370</v>
      </c>
      <c r="AG9" s="101">
        <v>1398</v>
      </c>
      <c r="AH9" s="101">
        <v>1319</v>
      </c>
      <c r="AI9" s="101">
        <v>1390</v>
      </c>
      <c r="AJ9" s="133">
        <v>5477</v>
      </c>
      <c r="AL9" s="211"/>
    </row>
    <row r="10" spans="1:38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4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4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4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4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4">
        <v>3052</v>
      </c>
      <c r="AA10" s="102">
        <v>676</v>
      </c>
      <c r="AB10" s="107">
        <v>832</v>
      </c>
      <c r="AC10" s="102">
        <v>856</v>
      </c>
      <c r="AD10" s="102">
        <v>781</v>
      </c>
      <c r="AE10" s="134">
        <v>3145</v>
      </c>
      <c r="AF10" s="102">
        <v>769</v>
      </c>
      <c r="AG10" s="102">
        <v>939</v>
      </c>
      <c r="AH10" s="102">
        <v>978</v>
      </c>
      <c r="AI10" s="102">
        <v>889</v>
      </c>
      <c r="AJ10" s="134">
        <v>3575</v>
      </c>
      <c r="AL10" s="211"/>
    </row>
    <row r="11" spans="1:38">
      <c r="A11" s="46"/>
      <c r="B11" s="100"/>
      <c r="C11" s="101"/>
      <c r="D11" s="101"/>
      <c r="E11" s="101"/>
      <c r="F11" s="135"/>
      <c r="G11" s="101"/>
      <c r="H11" s="101"/>
      <c r="I11" s="101"/>
      <c r="J11" s="101"/>
      <c r="K11" s="135"/>
      <c r="L11" s="101"/>
      <c r="M11" s="101"/>
      <c r="N11" s="101"/>
      <c r="O11" s="101"/>
      <c r="P11" s="135"/>
      <c r="Q11" s="101"/>
      <c r="R11" s="101"/>
      <c r="S11" s="101"/>
      <c r="T11" s="101"/>
      <c r="U11" s="135"/>
      <c r="V11" s="101"/>
      <c r="W11" s="101"/>
      <c r="X11" s="101"/>
      <c r="Y11" s="101"/>
      <c r="Z11" s="135"/>
      <c r="AA11" s="101"/>
      <c r="AC11" s="101"/>
      <c r="AD11" s="101"/>
      <c r="AE11" s="135"/>
      <c r="AF11" s="101"/>
      <c r="AG11" s="101"/>
      <c r="AH11" s="101"/>
      <c r="AI11" s="101"/>
      <c r="AJ11" s="135"/>
    </row>
    <row r="12" spans="1:38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5">
        <v>536</v>
      </c>
      <c r="G12" s="100">
        <v>104</v>
      </c>
      <c r="H12" s="100">
        <v>139</v>
      </c>
      <c r="I12" s="100">
        <v>134</v>
      </c>
      <c r="J12" s="100">
        <v>142</v>
      </c>
      <c r="K12" s="135">
        <v>519</v>
      </c>
      <c r="L12" s="100">
        <v>133</v>
      </c>
      <c r="M12" s="100">
        <v>135</v>
      </c>
      <c r="N12" s="100">
        <v>132</v>
      </c>
      <c r="O12" s="100">
        <v>149</v>
      </c>
      <c r="P12" s="135">
        <v>549</v>
      </c>
      <c r="Q12" s="100">
        <v>135</v>
      </c>
      <c r="R12" s="100">
        <v>132</v>
      </c>
      <c r="S12" s="100">
        <v>143</v>
      </c>
      <c r="T12" s="100">
        <v>124</v>
      </c>
      <c r="U12" s="135">
        <v>534</v>
      </c>
      <c r="V12" s="100">
        <v>133</v>
      </c>
      <c r="W12" s="100">
        <v>124</v>
      </c>
      <c r="X12" s="100">
        <v>139</v>
      </c>
      <c r="Y12" s="100">
        <v>104</v>
      </c>
      <c r="Z12" s="135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3">
        <v>521</v>
      </c>
      <c r="AF12" s="100">
        <v>128</v>
      </c>
      <c r="AG12" s="100">
        <v>130</v>
      </c>
      <c r="AH12" s="100">
        <v>127</v>
      </c>
      <c r="AI12" s="100">
        <v>140</v>
      </c>
      <c r="AJ12" s="133">
        <v>525</v>
      </c>
      <c r="AL12" s="211"/>
    </row>
    <row r="13" spans="1:38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4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4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4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4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4">
        <v>2552</v>
      </c>
      <c r="AA13" s="102">
        <v>546</v>
      </c>
      <c r="AB13" s="107">
        <v>701</v>
      </c>
      <c r="AC13" s="102">
        <v>728</v>
      </c>
      <c r="AD13" s="102">
        <v>649</v>
      </c>
      <c r="AE13" s="134">
        <v>2624</v>
      </c>
      <c r="AF13" s="102">
        <v>641</v>
      </c>
      <c r="AG13" s="102">
        <v>809</v>
      </c>
      <c r="AH13" s="102">
        <v>851</v>
      </c>
      <c r="AI13" s="102">
        <v>749</v>
      </c>
      <c r="AJ13" s="134">
        <v>3050</v>
      </c>
      <c r="AL13" s="211"/>
    </row>
    <row r="14" spans="1:38">
      <c r="A14" s="46"/>
      <c r="B14" s="100"/>
      <c r="C14" s="101"/>
      <c r="D14" s="101"/>
      <c r="E14" s="101"/>
      <c r="F14" s="135"/>
      <c r="G14" s="101"/>
      <c r="H14" s="101"/>
      <c r="I14" s="101"/>
      <c r="J14" s="101"/>
      <c r="K14" s="135"/>
      <c r="L14" s="101"/>
      <c r="M14" s="101"/>
      <c r="N14" s="101"/>
      <c r="O14" s="101"/>
      <c r="P14" s="135"/>
      <c r="Q14" s="101"/>
      <c r="R14" s="101"/>
      <c r="S14" s="101"/>
      <c r="T14" s="101"/>
      <c r="U14" s="135"/>
      <c r="V14" s="101"/>
      <c r="W14" s="101"/>
      <c r="X14" s="101"/>
      <c r="Y14" s="101"/>
      <c r="Z14" s="135"/>
      <c r="AA14" s="101"/>
      <c r="AC14" s="101"/>
      <c r="AD14" s="101"/>
      <c r="AE14" s="135"/>
      <c r="AF14" s="101"/>
      <c r="AG14" s="101"/>
      <c r="AH14" s="101"/>
      <c r="AI14" s="101"/>
      <c r="AJ14" s="135"/>
    </row>
    <row r="15" spans="1:38">
      <c r="A15" s="46" t="s">
        <v>130</v>
      </c>
      <c r="B15" s="100">
        <v>109</v>
      </c>
      <c r="C15" s="100">
        <v>215</v>
      </c>
      <c r="D15" s="101">
        <v>185</v>
      </c>
      <c r="E15" s="101">
        <v>179</v>
      </c>
      <c r="F15" s="135">
        <v>688</v>
      </c>
      <c r="G15" s="101">
        <v>0</v>
      </c>
      <c r="H15" s="101">
        <v>0</v>
      </c>
      <c r="I15" s="101">
        <v>0</v>
      </c>
      <c r="J15" s="101">
        <v>5</v>
      </c>
      <c r="K15" s="135">
        <v>5</v>
      </c>
      <c r="L15" s="101">
        <v>0</v>
      </c>
      <c r="M15" s="101">
        <v>0</v>
      </c>
      <c r="N15" s="101">
        <v>0</v>
      </c>
      <c r="O15" s="101">
        <v>0</v>
      </c>
      <c r="P15" s="135">
        <v>0</v>
      </c>
      <c r="Q15" s="101">
        <v>251</v>
      </c>
      <c r="R15" s="101">
        <v>0</v>
      </c>
      <c r="S15" s="101">
        <v>3</v>
      </c>
      <c r="T15" s="101">
        <v>21</v>
      </c>
      <c r="U15" s="135">
        <v>275</v>
      </c>
      <c r="V15" s="101">
        <v>2</v>
      </c>
      <c r="W15" s="101">
        <v>23</v>
      </c>
      <c r="X15" s="101">
        <v>42</v>
      </c>
      <c r="Y15" s="101">
        <v>62</v>
      </c>
      <c r="Z15" s="135">
        <v>129</v>
      </c>
      <c r="AA15" s="101">
        <v>300</v>
      </c>
      <c r="AB15" s="101">
        <v>0</v>
      </c>
      <c r="AC15" s="101">
        <v>0</v>
      </c>
      <c r="AD15" s="101">
        <v>4</v>
      </c>
      <c r="AE15" s="133">
        <v>304</v>
      </c>
      <c r="AF15" s="101">
        <v>0</v>
      </c>
      <c r="AG15" s="101">
        <v>0</v>
      </c>
      <c r="AH15" s="101">
        <v>0</v>
      </c>
      <c r="AI15" s="101">
        <v>58</v>
      </c>
      <c r="AJ15" s="133">
        <v>58</v>
      </c>
      <c r="AL15" s="211"/>
    </row>
    <row r="16" spans="1:38">
      <c r="A16" s="46" t="s">
        <v>131</v>
      </c>
      <c r="B16" s="100">
        <v>135</v>
      </c>
      <c r="C16" s="101">
        <v>148</v>
      </c>
      <c r="D16" s="101">
        <v>130</v>
      </c>
      <c r="E16" s="101">
        <v>142</v>
      </c>
      <c r="F16" s="135">
        <v>555</v>
      </c>
      <c r="G16" s="101">
        <v>138</v>
      </c>
      <c r="H16" s="101">
        <v>131</v>
      </c>
      <c r="I16" s="101">
        <v>139</v>
      </c>
      <c r="J16" s="101">
        <v>129</v>
      </c>
      <c r="K16" s="135">
        <v>537</v>
      </c>
      <c r="L16" s="101">
        <v>107</v>
      </c>
      <c r="M16" s="101">
        <v>107</v>
      </c>
      <c r="N16" s="101">
        <v>92</v>
      </c>
      <c r="O16" s="101">
        <v>125</v>
      </c>
      <c r="P16" s="135">
        <v>431</v>
      </c>
      <c r="Q16" s="101">
        <v>81</v>
      </c>
      <c r="R16" s="101">
        <v>75</v>
      </c>
      <c r="S16" s="101">
        <v>80</v>
      </c>
      <c r="T16" s="101">
        <v>10</v>
      </c>
      <c r="U16" s="135">
        <v>246</v>
      </c>
      <c r="V16" s="101">
        <v>69</v>
      </c>
      <c r="W16" s="101">
        <v>81</v>
      </c>
      <c r="X16" s="101">
        <v>79</v>
      </c>
      <c r="Y16" s="101">
        <v>69</v>
      </c>
      <c r="Z16" s="135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3">
        <v>306</v>
      </c>
      <c r="AF16" s="101">
        <v>72</v>
      </c>
      <c r="AG16" s="101">
        <v>99</v>
      </c>
      <c r="AH16" s="101">
        <v>78</v>
      </c>
      <c r="AI16" s="101">
        <v>54</v>
      </c>
      <c r="AJ16" s="133">
        <v>303</v>
      </c>
      <c r="AL16" s="211"/>
    </row>
    <row r="17" spans="1:38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4">
        <v>460</v>
      </c>
      <c r="G17" s="102">
        <v>313</v>
      </c>
      <c r="H17" s="102">
        <v>456</v>
      </c>
      <c r="I17" s="102">
        <v>461</v>
      </c>
      <c r="J17" s="102">
        <v>430</v>
      </c>
      <c r="K17" s="134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4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4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4">
        <v>2125</v>
      </c>
      <c r="AA17" s="102">
        <v>161</v>
      </c>
      <c r="AB17" s="107">
        <v>626</v>
      </c>
      <c r="AC17" s="102">
        <v>653</v>
      </c>
      <c r="AD17" s="102">
        <v>574</v>
      </c>
      <c r="AE17" s="134">
        <v>2014</v>
      </c>
      <c r="AF17" s="102">
        <v>569</v>
      </c>
      <c r="AG17" s="102">
        <v>710</v>
      </c>
      <c r="AH17" s="102">
        <v>773</v>
      </c>
      <c r="AI17" s="102">
        <v>637</v>
      </c>
      <c r="AJ17" s="134">
        <v>2689</v>
      </c>
      <c r="AL17" s="211"/>
    </row>
    <row r="18" spans="1:38">
      <c r="A18" s="46"/>
      <c r="B18" s="100"/>
      <c r="C18" s="101"/>
      <c r="D18" s="101"/>
      <c r="E18" s="101"/>
      <c r="F18" s="135"/>
      <c r="G18" s="101"/>
      <c r="H18" s="101"/>
      <c r="I18" s="101"/>
      <c r="J18" s="101"/>
      <c r="K18" s="135"/>
      <c r="L18" s="101"/>
      <c r="M18" s="101"/>
      <c r="N18" s="101"/>
      <c r="O18" s="101"/>
      <c r="P18" s="135"/>
      <c r="Q18" s="101"/>
      <c r="R18" s="101"/>
      <c r="S18" s="101"/>
      <c r="T18" s="101"/>
      <c r="U18" s="135"/>
      <c r="V18" s="101"/>
      <c r="W18" s="101"/>
      <c r="X18" s="101"/>
      <c r="Y18" s="101"/>
      <c r="Z18" s="135"/>
      <c r="AA18" s="101"/>
      <c r="AC18" s="101"/>
      <c r="AD18" s="101"/>
      <c r="AE18" s="135"/>
      <c r="AF18" s="101"/>
      <c r="AG18" s="101"/>
      <c r="AH18" s="101"/>
      <c r="AI18" s="101"/>
      <c r="AJ18" s="135"/>
    </row>
    <row r="19" spans="1:38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5">
        <v>269</v>
      </c>
      <c r="G19" s="101">
        <v>90</v>
      </c>
      <c r="H19" s="101">
        <v>113</v>
      </c>
      <c r="I19" s="101">
        <v>140</v>
      </c>
      <c r="J19" s="101">
        <v>123</v>
      </c>
      <c r="K19" s="135">
        <v>466</v>
      </c>
      <c r="L19" s="101">
        <v>114</v>
      </c>
      <c r="M19" s="101">
        <v>152</v>
      </c>
      <c r="N19" s="101">
        <v>154</v>
      </c>
      <c r="O19" s="101">
        <v>126</v>
      </c>
      <c r="P19" s="135">
        <v>546</v>
      </c>
      <c r="Q19" s="101">
        <v>61</v>
      </c>
      <c r="R19" s="101">
        <v>182</v>
      </c>
      <c r="S19" s="101">
        <v>172</v>
      </c>
      <c r="T19" s="101">
        <v>174</v>
      </c>
      <c r="U19" s="135">
        <v>589</v>
      </c>
      <c r="V19" s="101">
        <v>117</v>
      </c>
      <c r="W19" s="101">
        <v>159</v>
      </c>
      <c r="X19" s="101">
        <v>142</v>
      </c>
      <c r="Y19" s="101">
        <v>136</v>
      </c>
      <c r="Z19" s="135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3">
        <v>523</v>
      </c>
      <c r="AF19" s="101">
        <v>142</v>
      </c>
      <c r="AG19" s="101">
        <v>177</v>
      </c>
      <c r="AH19" s="101">
        <v>195</v>
      </c>
      <c r="AI19" s="101">
        <v>117</v>
      </c>
      <c r="AJ19" s="133">
        <v>631</v>
      </c>
      <c r="AL19" s="211"/>
    </row>
    <row r="20" spans="1:38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4">
        <v>191</v>
      </c>
      <c r="G20" s="102">
        <v>223</v>
      </c>
      <c r="H20" s="102">
        <v>343</v>
      </c>
      <c r="I20" s="102">
        <v>321</v>
      </c>
      <c r="J20" s="102">
        <v>307</v>
      </c>
      <c r="K20" s="134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4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4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4">
        <v>1571</v>
      </c>
      <c r="AA20" s="102">
        <v>119</v>
      </c>
      <c r="AB20" s="107">
        <v>464</v>
      </c>
      <c r="AC20" s="102">
        <v>483</v>
      </c>
      <c r="AD20" s="102">
        <v>425</v>
      </c>
      <c r="AE20" s="134">
        <v>1491</v>
      </c>
      <c r="AF20" s="102">
        <v>427</v>
      </c>
      <c r="AG20" s="102">
        <v>533</v>
      </c>
      <c r="AH20" s="102">
        <v>578</v>
      </c>
      <c r="AI20" s="102">
        <v>520</v>
      </c>
      <c r="AJ20" s="134">
        <v>2058</v>
      </c>
      <c r="AL20" s="211"/>
    </row>
    <row r="21" spans="1:38">
      <c r="A21" s="47"/>
      <c r="B21" s="48"/>
      <c r="C21" s="48"/>
      <c r="D21" s="48"/>
      <c r="E21" s="48"/>
      <c r="F21" s="185"/>
      <c r="G21" s="48"/>
      <c r="H21" s="48"/>
      <c r="I21" s="48"/>
      <c r="J21" s="48"/>
      <c r="K21" s="185"/>
      <c r="L21" s="48"/>
      <c r="M21" s="48"/>
      <c r="N21" s="48"/>
      <c r="O21" s="48"/>
      <c r="P21" s="185"/>
      <c r="Q21" s="48"/>
      <c r="R21" s="48"/>
      <c r="S21" s="48"/>
      <c r="T21" s="48"/>
      <c r="U21" s="185"/>
      <c r="V21" s="48"/>
      <c r="W21" s="48"/>
      <c r="X21" s="48"/>
      <c r="Y21" s="48"/>
      <c r="Z21" s="185"/>
      <c r="AA21" s="48"/>
      <c r="AC21" s="48"/>
      <c r="AD21" s="48"/>
      <c r="AE21" s="185"/>
      <c r="AF21" s="48"/>
      <c r="AG21" s="48"/>
      <c r="AH21" s="48"/>
      <c r="AI21" s="48"/>
      <c r="AJ21" s="185"/>
    </row>
    <row r="22" spans="1:38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7">
        <v>21.887989499015532</v>
      </c>
      <c r="AA22" s="13">
        <v>21.2</v>
      </c>
      <c r="AB22" s="1">
        <v>21.4</v>
      </c>
      <c r="AC22" s="111">
        <v>21.247658604120858</v>
      </c>
      <c r="AD22" s="111">
        <v>20.854932610256004</v>
      </c>
      <c r="AE22" s="137">
        <v>21.195092832736403</v>
      </c>
      <c r="AF22" s="111">
        <v>21.3</v>
      </c>
      <c r="AG22" s="111">
        <v>21.992839186409689</v>
      </c>
      <c r="AH22" s="111">
        <v>22.4</v>
      </c>
      <c r="AI22" s="111">
        <v>22.4</v>
      </c>
      <c r="AJ22" s="137">
        <v>22</v>
      </c>
    </row>
    <row r="23" spans="1:38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7">
        <v>5.5830234084445411</v>
      </c>
      <c r="AA23" s="13">
        <v>4.7</v>
      </c>
      <c r="AB23" s="1">
        <v>5.8</v>
      </c>
      <c r="AC23" s="111">
        <v>5.9288215652740455</v>
      </c>
      <c r="AD23" s="111">
        <v>5.175851343807321</v>
      </c>
      <c r="AE23" s="137">
        <v>5.4011773908031779</v>
      </c>
      <c r="AF23" s="111">
        <v>5.0999999999999996</v>
      </c>
      <c r="AG23" s="111">
        <v>6.1628704197455626</v>
      </c>
      <c r="AH23" s="111">
        <v>6.8</v>
      </c>
      <c r="AI23" s="111">
        <v>5.9</v>
      </c>
      <c r="AJ23" s="137">
        <v>6</v>
      </c>
    </row>
    <row r="24" spans="1:38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7">
        <v>25.507246376811594</v>
      </c>
      <c r="AA24" s="13">
        <v>22.2</v>
      </c>
      <c r="AB24" s="1">
        <v>26.9</v>
      </c>
      <c r="AC24" s="111">
        <v>27.903411268685318</v>
      </c>
      <c r="AD24" s="111">
        <v>24.818355640535373</v>
      </c>
      <c r="AE24" s="137">
        <v>25.48315043216471</v>
      </c>
      <c r="AF24" s="111">
        <v>22.2</v>
      </c>
      <c r="AG24" s="111">
        <v>28.022168340838238</v>
      </c>
      <c r="AH24" s="111">
        <v>30.4</v>
      </c>
      <c r="AI24" s="111">
        <v>26.5</v>
      </c>
      <c r="AJ24" s="137">
        <v>27.2</v>
      </c>
    </row>
    <row r="25" spans="1:38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7">
        <v>26.070588235294117</v>
      </c>
      <c r="AA25" s="13">
        <v>26.1</v>
      </c>
      <c r="AB25" s="1">
        <v>25.9</v>
      </c>
      <c r="AC25" s="111">
        <v>26.033690658499236</v>
      </c>
      <c r="AD25" s="111">
        <v>25.958188153310104</v>
      </c>
      <c r="AE25" s="137">
        <v>25.968222442899702</v>
      </c>
      <c r="AF25" s="111">
        <v>25.1</v>
      </c>
      <c r="AG25" s="111">
        <v>24.929577464788732</v>
      </c>
      <c r="AH25" s="111">
        <v>25.2</v>
      </c>
      <c r="AI25" s="111">
        <v>18.399999999999999</v>
      </c>
      <c r="AJ25" s="137">
        <v>23.5</v>
      </c>
    </row>
    <row r="26" spans="1:38" s="14" customFormat="1">
      <c r="A26" s="48" t="s">
        <v>112</v>
      </c>
      <c r="B26" s="13"/>
      <c r="C26" s="13"/>
      <c r="D26" s="13"/>
      <c r="E26" s="13"/>
      <c r="F26" s="181">
        <v>1981</v>
      </c>
      <c r="G26" s="13">
        <v>487</v>
      </c>
      <c r="H26" s="13">
        <v>503</v>
      </c>
      <c r="I26" s="13">
        <v>499</v>
      </c>
      <c r="J26" s="13">
        <v>535</v>
      </c>
      <c r="K26" s="181">
        <v>2024</v>
      </c>
      <c r="L26" s="13">
        <v>525</v>
      </c>
      <c r="M26" s="13">
        <v>526</v>
      </c>
      <c r="N26" s="13">
        <v>516</v>
      </c>
      <c r="O26" s="13">
        <v>552</v>
      </c>
      <c r="P26" s="181">
        <v>2119</v>
      </c>
      <c r="Q26" s="13">
        <v>547</v>
      </c>
      <c r="R26" s="13">
        <v>553</v>
      </c>
      <c r="S26" s="13">
        <v>543</v>
      </c>
      <c r="T26" s="13">
        <v>574</v>
      </c>
      <c r="U26" s="181">
        <v>2217</v>
      </c>
      <c r="V26" s="112">
        <v>555</v>
      </c>
      <c r="W26" s="112">
        <v>556</v>
      </c>
      <c r="X26" s="112">
        <v>538</v>
      </c>
      <c r="Y26" s="112">
        <v>580</v>
      </c>
      <c r="Z26" s="181">
        <v>2229</v>
      </c>
      <c r="AA26" s="112">
        <v>565</v>
      </c>
      <c r="AB26" s="112">
        <v>577</v>
      </c>
      <c r="AC26" s="112">
        <v>574</v>
      </c>
      <c r="AD26" s="112">
        <v>605</v>
      </c>
      <c r="AE26" s="181">
        <v>2321</v>
      </c>
      <c r="AF26" s="207">
        <v>568</v>
      </c>
      <c r="AG26" s="207">
        <v>558</v>
      </c>
      <c r="AH26" s="207">
        <v>554</v>
      </c>
      <c r="AI26" s="207">
        <v>619</v>
      </c>
      <c r="AJ26" s="181">
        <v>2299</v>
      </c>
      <c r="AL26" s="211"/>
    </row>
    <row r="27" spans="1:38" s="12" customFormat="1">
      <c r="B27" s="13"/>
      <c r="C27" s="13"/>
      <c r="D27" s="13"/>
      <c r="E27" s="13"/>
      <c r="F27" s="137"/>
      <c r="G27" s="13"/>
      <c r="H27" s="13"/>
      <c r="I27" s="13"/>
      <c r="J27" s="13"/>
      <c r="K27" s="137"/>
      <c r="L27" s="13"/>
      <c r="M27" s="13"/>
      <c r="N27" s="13"/>
      <c r="O27" s="13"/>
      <c r="P27" s="137"/>
      <c r="Q27" s="13"/>
      <c r="R27" s="13"/>
      <c r="S27" s="13"/>
      <c r="T27" s="13"/>
      <c r="U27" s="137"/>
      <c r="V27" s="13"/>
      <c r="W27" s="13"/>
      <c r="X27" s="13"/>
      <c r="Y27" s="13"/>
      <c r="Z27" s="137"/>
      <c r="AC27" s="13"/>
      <c r="AD27" s="13"/>
      <c r="AE27" s="137"/>
      <c r="AF27" s="13"/>
      <c r="AG27" s="13"/>
      <c r="AH27" s="13"/>
      <c r="AI27" s="13"/>
      <c r="AJ27" s="137"/>
    </row>
    <row r="28" spans="1:38" s="104" customFormat="1">
      <c r="A28" s="208" t="s">
        <v>126</v>
      </c>
      <c r="B28" s="105">
        <v>23377</v>
      </c>
      <c r="C28" s="105">
        <v>22449</v>
      </c>
      <c r="D28" s="105">
        <v>21761</v>
      </c>
      <c r="E28" s="105">
        <v>21280</v>
      </c>
      <c r="F28" s="186">
        <f>+E28</f>
        <v>21280</v>
      </c>
      <c r="G28" s="105">
        <v>21153</v>
      </c>
      <c r="H28" s="105">
        <v>21173</v>
      </c>
      <c r="I28" s="105">
        <v>21309</v>
      </c>
      <c r="J28" s="105">
        <v>21300</v>
      </c>
      <c r="K28" s="186">
        <f>+J28</f>
        <v>21300</v>
      </c>
      <c r="L28" s="105">
        <v>21287</v>
      </c>
      <c r="M28" s="105">
        <v>21405</v>
      </c>
      <c r="N28" s="105">
        <v>21705</v>
      </c>
      <c r="O28" s="105">
        <v>21678</v>
      </c>
      <c r="P28" s="186">
        <f>+O28</f>
        <v>21678</v>
      </c>
      <c r="Q28" s="105">
        <v>21383</v>
      </c>
      <c r="R28" s="105">
        <v>21433</v>
      </c>
      <c r="S28" s="105">
        <v>21579</v>
      </c>
      <c r="T28" s="105">
        <v>21932</v>
      </c>
      <c r="U28" s="186">
        <f>+T28</f>
        <v>21932</v>
      </c>
      <c r="V28" s="105">
        <v>21650</v>
      </c>
      <c r="W28" s="105">
        <v>21812</v>
      </c>
      <c r="X28" s="105">
        <v>22302</v>
      </c>
      <c r="Y28" s="105">
        <v>22021</v>
      </c>
      <c r="Z28" s="186">
        <f>+Y28</f>
        <v>22021</v>
      </c>
      <c r="AA28" s="104">
        <v>22133</v>
      </c>
      <c r="AB28" s="104">
        <v>22254</v>
      </c>
      <c r="AC28" s="105">
        <v>22955</v>
      </c>
      <c r="AD28" s="105">
        <v>22874</v>
      </c>
      <c r="AE28" s="186">
        <v>22874</v>
      </c>
      <c r="AF28" s="105">
        <v>22599</v>
      </c>
      <c r="AG28" s="105">
        <v>22467</v>
      </c>
      <c r="AH28" s="105">
        <v>22773</v>
      </c>
      <c r="AI28" s="105">
        <v>22783</v>
      </c>
      <c r="AJ28" s="186">
        <v>22783</v>
      </c>
    </row>
    <row r="29" spans="1:38" ht="12" customHeight="1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</row>
    <row r="30" spans="1:38" ht="31.5">
      <c r="A30" s="42" t="s">
        <v>136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8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8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128</v>
      </c>
      <c r="AD32" s="51" t="s">
        <v>129</v>
      </c>
      <c r="AE32" s="52" t="s">
        <v>133</v>
      </c>
      <c r="AF32" s="51" t="s">
        <v>141</v>
      </c>
      <c r="AG32" s="51" t="s">
        <v>142</v>
      </c>
      <c r="AH32" s="51" t="s">
        <v>143</v>
      </c>
      <c r="AI32" s="51" t="s">
        <v>144</v>
      </c>
      <c r="AJ32" s="52" t="s">
        <v>145</v>
      </c>
    </row>
    <row r="33" spans="1:38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59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59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59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59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59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3">
        <v>22001</v>
      </c>
      <c r="AF33" s="101">
        <v>5421</v>
      </c>
      <c r="AG33" s="101">
        <v>5703</v>
      </c>
      <c r="AH33" s="101">
        <v>5379</v>
      </c>
      <c r="AI33" s="101">
        <v>5182</v>
      </c>
      <c r="AJ33" s="133">
        <v>21685</v>
      </c>
      <c r="AL33" s="211"/>
    </row>
    <row r="34" spans="1:38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0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0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0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0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0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3">
        <v>17425</v>
      </c>
      <c r="AF34" s="101">
        <v>4195</v>
      </c>
      <c r="AG34" s="101">
        <v>4351</v>
      </c>
      <c r="AH34" s="101">
        <v>4012</v>
      </c>
      <c r="AI34" s="101">
        <v>3836</v>
      </c>
      <c r="AJ34" s="133">
        <v>16394</v>
      </c>
      <c r="AL34" s="211"/>
    </row>
    <row r="35" spans="1:38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1">
        <v>3424</v>
      </c>
      <c r="G35" s="49">
        <v>856</v>
      </c>
      <c r="H35" s="49">
        <v>954</v>
      </c>
      <c r="I35" s="49">
        <v>980</v>
      </c>
      <c r="J35" s="49">
        <v>1005</v>
      </c>
      <c r="K35" s="161">
        <v>3795</v>
      </c>
      <c r="L35" s="49">
        <v>965</v>
      </c>
      <c r="M35" s="49">
        <v>1020</v>
      </c>
      <c r="N35" s="49">
        <v>1027</v>
      </c>
      <c r="O35" s="49">
        <v>1078</v>
      </c>
      <c r="P35" s="161">
        <v>4090</v>
      </c>
      <c r="Q35" s="49">
        <v>998</v>
      </c>
      <c r="R35" s="49">
        <v>1088</v>
      </c>
      <c r="S35" s="49">
        <v>1106</v>
      </c>
      <c r="T35" s="49">
        <v>1077</v>
      </c>
      <c r="U35" s="161">
        <v>4269</v>
      </c>
      <c r="V35" s="49">
        <v>994</v>
      </c>
      <c r="W35" s="49">
        <v>1090</v>
      </c>
      <c r="X35" s="49">
        <v>1097</v>
      </c>
      <c r="Y35" s="49">
        <v>1117</v>
      </c>
      <c r="Z35" s="161">
        <v>4298</v>
      </c>
      <c r="AA35" s="49">
        <v>1054</v>
      </c>
      <c r="AB35" s="109">
        <v>1150</v>
      </c>
      <c r="AC35" s="102">
        <f>+AC33-AC34</f>
        <v>1185</v>
      </c>
      <c r="AD35" s="102">
        <v>1187</v>
      </c>
      <c r="AE35" s="134">
        <v>4576</v>
      </c>
      <c r="AF35" s="102">
        <v>1226</v>
      </c>
      <c r="AG35" s="102">
        <v>1352</v>
      </c>
      <c r="AH35" s="102">
        <v>1367</v>
      </c>
      <c r="AI35" s="102">
        <v>1346</v>
      </c>
      <c r="AJ35" s="134">
        <v>5291</v>
      </c>
      <c r="AL35" s="211"/>
    </row>
    <row r="36" spans="1:38">
      <c r="A36" s="46"/>
      <c r="B36" s="45"/>
      <c r="C36" s="10"/>
      <c r="D36" s="10"/>
      <c r="E36" s="10"/>
      <c r="F36" s="162"/>
      <c r="G36" s="10"/>
      <c r="H36" s="10"/>
      <c r="I36" s="10"/>
      <c r="J36" s="10"/>
      <c r="K36" s="162"/>
      <c r="L36" s="10"/>
      <c r="M36" s="10"/>
      <c r="N36" s="10"/>
      <c r="O36" s="10"/>
      <c r="P36" s="162"/>
      <c r="Q36" s="10"/>
      <c r="R36" s="10"/>
      <c r="S36" s="10"/>
      <c r="T36" s="10"/>
      <c r="U36" s="162"/>
      <c r="V36" s="10"/>
      <c r="W36" s="10"/>
      <c r="X36" s="10"/>
      <c r="Y36" s="10"/>
      <c r="Z36" s="162"/>
      <c r="AA36" s="10"/>
      <c r="AC36" s="101"/>
      <c r="AD36" s="101"/>
      <c r="AE36" s="135"/>
      <c r="AF36" s="101"/>
      <c r="AG36" s="101"/>
      <c r="AH36" s="101"/>
      <c r="AI36" s="101"/>
      <c r="AJ36" s="135"/>
    </row>
    <row r="37" spans="1:38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2">
        <v>737</v>
      </c>
      <c r="G37" s="10">
        <v>187</v>
      </c>
      <c r="H37" s="10">
        <v>205</v>
      </c>
      <c r="I37" s="10">
        <v>210</v>
      </c>
      <c r="J37" s="10">
        <v>217</v>
      </c>
      <c r="K37" s="162">
        <v>819</v>
      </c>
      <c r="L37" s="10">
        <v>205</v>
      </c>
      <c r="M37" s="10">
        <v>206</v>
      </c>
      <c r="N37" s="10">
        <v>209</v>
      </c>
      <c r="O37" s="10">
        <v>243</v>
      </c>
      <c r="P37" s="162">
        <v>863</v>
      </c>
      <c r="Q37" s="10">
        <v>214</v>
      </c>
      <c r="R37" s="10">
        <v>224</v>
      </c>
      <c r="S37" s="10">
        <v>229</v>
      </c>
      <c r="T37" s="10">
        <v>242</v>
      </c>
      <c r="U37" s="162">
        <v>909</v>
      </c>
      <c r="V37" s="10">
        <v>232</v>
      </c>
      <c r="W37" s="10">
        <v>234</v>
      </c>
      <c r="X37" s="10">
        <v>222</v>
      </c>
      <c r="Y37" s="10">
        <v>229</v>
      </c>
      <c r="Z37" s="162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3">
        <v>971</v>
      </c>
      <c r="AF37" s="101">
        <v>264</v>
      </c>
      <c r="AG37" s="101">
        <v>257</v>
      </c>
      <c r="AH37" s="101">
        <v>258</v>
      </c>
      <c r="AI37" s="101">
        <v>266</v>
      </c>
      <c r="AJ37" s="133">
        <v>1045</v>
      </c>
      <c r="AL37" s="211"/>
    </row>
    <row r="38" spans="1:38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2">
        <v>1647</v>
      </c>
      <c r="G38" s="10">
        <v>401</v>
      </c>
      <c r="H38" s="10">
        <v>409</v>
      </c>
      <c r="I38" s="10">
        <v>412</v>
      </c>
      <c r="J38" s="10">
        <v>415</v>
      </c>
      <c r="K38" s="162">
        <v>1637</v>
      </c>
      <c r="L38" s="10">
        <v>437</v>
      </c>
      <c r="M38" s="10">
        <v>436</v>
      </c>
      <c r="N38" s="10">
        <v>429</v>
      </c>
      <c r="O38" s="10">
        <v>438</v>
      </c>
      <c r="P38" s="162">
        <v>1740</v>
      </c>
      <c r="Q38" s="10">
        <v>453</v>
      </c>
      <c r="R38" s="10">
        <v>456</v>
      </c>
      <c r="S38" s="10">
        <v>446</v>
      </c>
      <c r="T38" s="10">
        <v>459</v>
      </c>
      <c r="U38" s="162">
        <v>1814</v>
      </c>
      <c r="V38" s="10">
        <v>460</v>
      </c>
      <c r="W38" s="10">
        <v>479</v>
      </c>
      <c r="X38" s="10">
        <v>466</v>
      </c>
      <c r="Y38" s="10">
        <v>478</v>
      </c>
      <c r="Z38" s="162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3">
        <v>1957</v>
      </c>
      <c r="AF38" s="101">
        <v>545</v>
      </c>
      <c r="AG38" s="101">
        <v>565</v>
      </c>
      <c r="AH38" s="101">
        <v>544</v>
      </c>
      <c r="AI38" s="101">
        <v>561</v>
      </c>
      <c r="AJ38" s="133">
        <v>2215</v>
      </c>
      <c r="AL38" s="211"/>
    </row>
    <row r="39" spans="1:38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1">
        <v>1040</v>
      </c>
      <c r="G39" s="49">
        <v>268</v>
      </c>
      <c r="H39" s="49">
        <v>340</v>
      </c>
      <c r="I39" s="49">
        <v>358</v>
      </c>
      <c r="J39" s="49">
        <v>373</v>
      </c>
      <c r="K39" s="161">
        <v>1339</v>
      </c>
      <c r="L39" s="49">
        <v>323</v>
      </c>
      <c r="M39" s="49">
        <v>378</v>
      </c>
      <c r="N39" s="49">
        <v>389</v>
      </c>
      <c r="O39" s="49">
        <v>397</v>
      </c>
      <c r="P39" s="161">
        <v>1487</v>
      </c>
      <c r="Q39" s="49">
        <v>331</v>
      </c>
      <c r="R39" s="49">
        <v>408</v>
      </c>
      <c r="S39" s="49">
        <v>431</v>
      </c>
      <c r="T39" s="49">
        <v>376</v>
      </c>
      <c r="U39" s="161">
        <v>1546</v>
      </c>
      <c r="V39" s="49">
        <v>302</v>
      </c>
      <c r="W39" s="49">
        <v>377</v>
      </c>
      <c r="X39" s="49">
        <v>409</v>
      </c>
      <c r="Y39" s="49">
        <v>410</v>
      </c>
      <c r="Z39" s="161">
        <v>1498</v>
      </c>
      <c r="AA39" s="49">
        <v>337</v>
      </c>
      <c r="AB39" s="107">
        <v>425</v>
      </c>
      <c r="AC39" s="102">
        <f>+AC35-AC37-AC38</f>
        <v>461</v>
      </c>
      <c r="AD39" s="102">
        <v>425</v>
      </c>
      <c r="AE39" s="134">
        <v>1648</v>
      </c>
      <c r="AF39" s="102">
        <v>417</v>
      </c>
      <c r="AG39" s="102">
        <v>530</v>
      </c>
      <c r="AH39" s="102">
        <v>565</v>
      </c>
      <c r="AI39" s="102">
        <v>519</v>
      </c>
      <c r="AJ39" s="134">
        <v>2031</v>
      </c>
      <c r="AL39" s="211"/>
    </row>
    <row r="40" spans="1:38">
      <c r="A40" s="46"/>
      <c r="B40" s="45"/>
      <c r="C40" s="10"/>
      <c r="D40" s="10"/>
      <c r="E40" s="10"/>
      <c r="F40" s="162"/>
      <c r="G40" s="10"/>
      <c r="H40" s="10"/>
      <c r="I40" s="10"/>
      <c r="J40" s="10"/>
      <c r="K40" s="162"/>
      <c r="L40" s="10"/>
      <c r="M40" s="10"/>
      <c r="N40" s="10"/>
      <c r="O40" s="10"/>
      <c r="P40" s="162"/>
      <c r="Q40" s="10"/>
      <c r="R40" s="10"/>
      <c r="S40" s="10"/>
      <c r="T40" s="10"/>
      <c r="U40" s="162"/>
      <c r="V40" s="10"/>
      <c r="W40" s="10"/>
      <c r="X40" s="10"/>
      <c r="Y40" s="10"/>
      <c r="Z40" s="162"/>
      <c r="AA40" s="10"/>
      <c r="AC40" s="101"/>
      <c r="AD40" s="101"/>
      <c r="AE40" s="135"/>
      <c r="AF40" s="101"/>
      <c r="AG40" s="101"/>
      <c r="AH40" s="101"/>
      <c r="AI40" s="101"/>
      <c r="AJ40" s="135"/>
    </row>
    <row r="41" spans="1:38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2">
        <v>113</v>
      </c>
      <c r="G41" s="45">
        <v>29</v>
      </c>
      <c r="H41" s="45">
        <v>33</v>
      </c>
      <c r="I41" s="45">
        <v>32</v>
      </c>
      <c r="J41" s="45">
        <v>32</v>
      </c>
      <c r="K41" s="162">
        <v>126</v>
      </c>
      <c r="L41" s="45">
        <v>32</v>
      </c>
      <c r="M41" s="45">
        <v>33</v>
      </c>
      <c r="N41" s="45">
        <v>33</v>
      </c>
      <c r="O41" s="45">
        <v>34</v>
      </c>
      <c r="P41" s="162">
        <v>132</v>
      </c>
      <c r="Q41" s="45">
        <v>33</v>
      </c>
      <c r="R41" s="45">
        <v>32</v>
      </c>
      <c r="S41" s="45">
        <v>34</v>
      </c>
      <c r="T41" s="45">
        <v>35</v>
      </c>
      <c r="U41" s="162">
        <v>134</v>
      </c>
      <c r="V41" s="45">
        <v>26</v>
      </c>
      <c r="W41" s="45">
        <v>26</v>
      </c>
      <c r="X41" s="45">
        <v>26</v>
      </c>
      <c r="Y41" s="45">
        <v>27</v>
      </c>
      <c r="Z41" s="162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3">
        <v>106</v>
      </c>
      <c r="AF41" s="100">
        <v>29</v>
      </c>
      <c r="AG41" s="100">
        <v>28</v>
      </c>
      <c r="AH41" s="100">
        <v>24</v>
      </c>
      <c r="AI41" s="100">
        <v>27</v>
      </c>
      <c r="AJ41" s="133">
        <v>108</v>
      </c>
      <c r="AL41" s="211"/>
    </row>
    <row r="42" spans="1:38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0">
        <v>927</v>
      </c>
      <c r="G42" s="49">
        <v>239</v>
      </c>
      <c r="H42" s="49">
        <v>307</v>
      </c>
      <c r="I42" s="49">
        <v>326</v>
      </c>
      <c r="J42" s="49">
        <v>341</v>
      </c>
      <c r="K42" s="170">
        <v>1213</v>
      </c>
      <c r="L42" s="49">
        <v>291</v>
      </c>
      <c r="M42" s="49">
        <v>345</v>
      </c>
      <c r="N42" s="49">
        <v>356</v>
      </c>
      <c r="O42" s="49">
        <v>363</v>
      </c>
      <c r="P42" s="161">
        <v>1355</v>
      </c>
      <c r="Q42" s="49">
        <v>298</v>
      </c>
      <c r="R42" s="49">
        <v>376</v>
      </c>
      <c r="S42" s="49">
        <v>397</v>
      </c>
      <c r="T42" s="49">
        <v>341</v>
      </c>
      <c r="U42" s="170">
        <v>1412</v>
      </c>
      <c r="V42" s="49">
        <v>276</v>
      </c>
      <c r="W42" s="49">
        <v>351</v>
      </c>
      <c r="X42" s="49">
        <v>383</v>
      </c>
      <c r="Y42" s="49">
        <v>382</v>
      </c>
      <c r="Z42" s="170">
        <v>1392</v>
      </c>
      <c r="AA42" s="49">
        <v>310</v>
      </c>
      <c r="AB42" s="107">
        <v>398</v>
      </c>
      <c r="AC42" s="102">
        <f>+AC39-AC41</f>
        <v>435</v>
      </c>
      <c r="AD42" s="102">
        <v>399</v>
      </c>
      <c r="AE42" s="171">
        <v>1542</v>
      </c>
      <c r="AF42" s="102">
        <v>388</v>
      </c>
      <c r="AG42" s="102">
        <v>502</v>
      </c>
      <c r="AH42" s="102">
        <v>541</v>
      </c>
      <c r="AI42" s="102">
        <v>492</v>
      </c>
      <c r="AJ42" s="171">
        <v>1923</v>
      </c>
      <c r="AL42" s="211"/>
    </row>
    <row r="43" spans="1:38">
      <c r="A43" s="46"/>
      <c r="B43" s="45"/>
      <c r="C43" s="10"/>
      <c r="D43" s="10"/>
      <c r="E43" s="10"/>
      <c r="F43" s="172"/>
      <c r="G43" s="10"/>
      <c r="H43" s="10"/>
      <c r="I43" s="10"/>
      <c r="J43" s="10"/>
      <c r="K43" s="172"/>
      <c r="L43" s="10"/>
      <c r="M43" s="10"/>
      <c r="N43" s="10"/>
      <c r="O43" s="10"/>
      <c r="P43" s="172"/>
      <c r="Q43" s="10"/>
      <c r="R43" s="10"/>
      <c r="S43" s="10"/>
      <c r="T43" s="10"/>
      <c r="U43" s="172"/>
      <c r="V43" s="10"/>
      <c r="W43" s="10"/>
      <c r="X43" s="10"/>
      <c r="Y43" s="10"/>
      <c r="Z43" s="172"/>
      <c r="AA43" s="10"/>
      <c r="AE43" s="172"/>
      <c r="AJ43" s="172"/>
    </row>
    <row r="44" spans="1:38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3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3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3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3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3">
        <v>21.282495667244365</v>
      </c>
      <c r="AA44" s="63">
        <v>21</v>
      </c>
      <c r="AB44" s="63">
        <v>21</v>
      </c>
      <c r="AC44" s="114">
        <f>+AC35/AC33*100</f>
        <v>20.892101551480959</v>
      </c>
      <c r="AD44" s="114">
        <f>+AD35/AD33*100</f>
        <v>20.395189003436425</v>
      </c>
      <c r="AE44" s="163">
        <v>20.799054588427797</v>
      </c>
      <c r="AF44" s="114">
        <v>22.6</v>
      </c>
      <c r="AG44" s="114">
        <v>23.7</v>
      </c>
      <c r="AH44" s="114">
        <v>25.4</v>
      </c>
      <c r="AI44" s="114">
        <v>26</v>
      </c>
      <c r="AJ44" s="163">
        <v>24.4</v>
      </c>
      <c r="AL44" s="211"/>
    </row>
    <row r="45" spans="1:38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3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3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3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3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3">
        <v>6.8977469670710567</v>
      </c>
      <c r="AA45" s="63">
        <v>6.2</v>
      </c>
      <c r="AB45" s="1">
        <v>7.3</v>
      </c>
      <c r="AC45" s="114">
        <f>+AC42/AC33*100</f>
        <v>7.6692524682651628</v>
      </c>
      <c r="AD45" s="114">
        <f>+AD42/AD33*100</f>
        <v>6.855670103092784</v>
      </c>
      <c r="AE45" s="163">
        <v>7.0087723285305215</v>
      </c>
      <c r="AF45" s="114">
        <v>7.2</v>
      </c>
      <c r="AG45" s="114">
        <v>8.8000000000000007</v>
      </c>
      <c r="AH45" s="114">
        <v>10.1</v>
      </c>
      <c r="AI45" s="114">
        <v>9.5</v>
      </c>
      <c r="AJ45" s="163">
        <v>8.9</v>
      </c>
      <c r="AL45" s="211"/>
    </row>
    <row r="46" spans="1:38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3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3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3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3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3">
        <v>32.410423452768725</v>
      </c>
      <c r="AA46" s="63">
        <v>29.4</v>
      </c>
      <c r="AB46" s="1">
        <v>34.6</v>
      </c>
      <c r="AC46" s="114">
        <f>+AC42/AC35*100</f>
        <v>36.708860759493675</v>
      </c>
      <c r="AD46" s="114">
        <f>+AD42/AD35*100</f>
        <v>33.614153327716934</v>
      </c>
      <c r="AE46" s="163">
        <v>33.697552447552447</v>
      </c>
      <c r="AF46" s="114">
        <v>31.6</v>
      </c>
      <c r="AG46" s="114">
        <v>37.1</v>
      </c>
      <c r="AH46" s="114">
        <v>39.6</v>
      </c>
      <c r="AI46" s="114">
        <v>36.6</v>
      </c>
      <c r="AJ46" s="163">
        <v>36.299999999999997</v>
      </c>
      <c r="AL46" s="211"/>
    </row>
    <row r="47" spans="1:38">
      <c r="A47" s="46"/>
      <c r="B47" s="45"/>
      <c r="C47" s="10"/>
      <c r="D47" s="10"/>
      <c r="E47" s="10"/>
      <c r="F47" s="162"/>
      <c r="G47" s="10"/>
      <c r="H47" s="10"/>
      <c r="I47" s="10"/>
      <c r="J47" s="10"/>
      <c r="K47" s="162"/>
      <c r="L47" s="10"/>
      <c r="M47" s="10"/>
      <c r="N47" s="10"/>
      <c r="O47" s="10"/>
      <c r="P47" s="162"/>
      <c r="Q47" s="10"/>
      <c r="R47" s="10"/>
      <c r="S47" s="10"/>
      <c r="T47" s="10"/>
      <c r="U47" s="162"/>
      <c r="V47" s="10"/>
      <c r="W47" s="10"/>
      <c r="X47" s="10"/>
      <c r="Y47" s="10"/>
      <c r="Z47" s="162"/>
      <c r="AA47" s="10"/>
      <c r="AB47" s="168"/>
      <c r="AC47" s="168"/>
      <c r="AD47" s="168"/>
      <c r="AE47" s="162"/>
      <c r="AF47" s="168"/>
      <c r="AG47" s="168"/>
      <c r="AH47" s="168"/>
      <c r="AI47" s="168"/>
      <c r="AJ47" s="162"/>
    </row>
    <row r="48" spans="1:38">
      <c r="A48" s="208" t="s">
        <v>126</v>
      </c>
      <c r="B48" s="103">
        <v>7388</v>
      </c>
      <c r="C48" s="103">
        <v>6618</v>
      </c>
      <c r="D48" s="103">
        <v>5540</v>
      </c>
      <c r="E48" s="103">
        <v>5925</v>
      </c>
      <c r="F48" s="173">
        <f>+E48</f>
        <v>5925</v>
      </c>
      <c r="G48" s="103">
        <v>5729</v>
      </c>
      <c r="H48" s="103">
        <v>5731</v>
      </c>
      <c r="I48" s="103">
        <v>5860</v>
      </c>
      <c r="J48" s="103">
        <v>5893</v>
      </c>
      <c r="K48" s="173">
        <f>+J48</f>
        <v>5893</v>
      </c>
      <c r="L48" s="103">
        <v>5918</v>
      </c>
      <c r="M48" s="103">
        <v>6010</v>
      </c>
      <c r="N48" s="103">
        <v>6070</v>
      </c>
      <c r="O48" s="103">
        <v>6092</v>
      </c>
      <c r="P48" s="173">
        <f>+O48</f>
        <v>6092</v>
      </c>
      <c r="Q48" s="103">
        <v>6020</v>
      </c>
      <c r="R48" s="103">
        <v>6016</v>
      </c>
      <c r="S48" s="103">
        <v>6067</v>
      </c>
      <c r="T48" s="103">
        <v>6331</v>
      </c>
      <c r="U48" s="173">
        <f>+T48</f>
        <v>6331</v>
      </c>
      <c r="V48" s="103">
        <v>6049</v>
      </c>
      <c r="W48" s="103">
        <v>6140</v>
      </c>
      <c r="X48" s="103">
        <v>6374</v>
      </c>
      <c r="Y48" s="103">
        <v>6310</v>
      </c>
      <c r="Z48" s="173">
        <v>6310</v>
      </c>
      <c r="AA48" s="103">
        <v>6285</v>
      </c>
      <c r="AB48" s="103">
        <v>6352</v>
      </c>
      <c r="AC48" s="103">
        <v>6654</v>
      </c>
      <c r="AD48" s="103">
        <v>6760.74</v>
      </c>
      <c r="AE48" s="173">
        <v>6760.74</v>
      </c>
      <c r="AF48" s="103">
        <v>6796</v>
      </c>
      <c r="AG48" s="103">
        <v>6804</v>
      </c>
      <c r="AH48" s="103">
        <v>6790</v>
      </c>
      <c r="AI48" s="103">
        <v>6754</v>
      </c>
      <c r="AJ48" s="173">
        <v>6754</v>
      </c>
      <c r="AL48" s="211"/>
    </row>
    <row r="49" spans="1:38">
      <c r="F49" s="136"/>
      <c r="K49" s="136"/>
      <c r="P49" s="136"/>
      <c r="U49" s="136"/>
      <c r="Z49" s="136"/>
      <c r="AE49" s="136"/>
      <c r="AJ49" s="136"/>
      <c r="AL49" s="211"/>
    </row>
    <row r="50" spans="1:38" ht="12.75">
      <c r="A50" s="169" t="s">
        <v>138</v>
      </c>
      <c r="F50" s="136"/>
      <c r="K50" s="136"/>
      <c r="P50" s="136"/>
      <c r="U50" s="136"/>
      <c r="Z50" s="136"/>
      <c r="AE50" s="136"/>
      <c r="AJ50" s="136"/>
    </row>
    <row r="51" spans="1:38" s="73" customFormat="1" ht="12.75">
      <c r="A51" s="77" t="s">
        <v>117</v>
      </c>
      <c r="B51" s="78"/>
      <c r="C51" s="78"/>
      <c r="D51" s="78"/>
      <c r="E51" s="79"/>
      <c r="F51" s="159"/>
      <c r="G51" s="126"/>
      <c r="H51" s="126"/>
      <c r="I51" s="126"/>
      <c r="J51" s="126"/>
      <c r="K51" s="159"/>
      <c r="L51" s="127"/>
      <c r="M51" s="128"/>
      <c r="N51" s="128"/>
      <c r="O51" s="128"/>
      <c r="P51" s="159"/>
      <c r="Q51" s="128"/>
      <c r="R51" s="128"/>
      <c r="S51" s="128"/>
      <c r="T51" s="128"/>
      <c r="U51" s="159"/>
      <c r="V51" s="128"/>
      <c r="W51" s="128"/>
      <c r="X51" s="128"/>
      <c r="Y51" s="128"/>
      <c r="Z51" s="159"/>
      <c r="AA51" s="128"/>
      <c r="AB51" s="128"/>
      <c r="AC51" s="128"/>
      <c r="AD51" s="128"/>
      <c r="AE51" s="159"/>
      <c r="AF51" s="128"/>
      <c r="AG51" s="128"/>
      <c r="AH51" s="128"/>
      <c r="AI51" s="128"/>
      <c r="AJ51" s="159"/>
    </row>
    <row r="52" spans="1:38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59">
        <v>6030.9392565116559</v>
      </c>
      <c r="G52" s="126">
        <v>1750.8349046447986</v>
      </c>
      <c r="H52" s="126">
        <v>2093.3596533281066</v>
      </c>
      <c r="I52" s="126">
        <v>2122.4365674924329</v>
      </c>
      <c r="J52" s="129">
        <v>2213.3688745346617</v>
      </c>
      <c r="K52" s="159">
        <v>8180</v>
      </c>
      <c r="L52" s="126">
        <v>1950</v>
      </c>
      <c r="M52" s="126">
        <v>2092</v>
      </c>
      <c r="N52" s="126">
        <v>2060</v>
      </c>
      <c r="O52" s="126">
        <v>2234</v>
      </c>
      <c r="P52" s="159">
        <v>8336</v>
      </c>
      <c r="Q52" s="126">
        <v>1867</v>
      </c>
      <c r="R52" s="126">
        <v>2072</v>
      </c>
      <c r="S52" s="126">
        <v>2104</v>
      </c>
      <c r="T52" s="126">
        <v>2191</v>
      </c>
      <c r="U52" s="159">
        <v>8234</v>
      </c>
      <c r="V52" s="126">
        <v>1915</v>
      </c>
      <c r="W52" s="126">
        <v>2008</v>
      </c>
      <c r="X52" s="126">
        <v>2014</v>
      </c>
      <c r="Y52" s="126">
        <v>2261</v>
      </c>
      <c r="Z52" s="159">
        <v>8198</v>
      </c>
      <c r="AA52" s="126">
        <v>2006</v>
      </c>
      <c r="AB52" s="126">
        <v>2252</v>
      </c>
      <c r="AC52" s="126">
        <v>2246</v>
      </c>
      <c r="AD52" s="126">
        <v>2428</v>
      </c>
      <c r="AE52" s="159">
        <f>+AA52+AB52+AC52+AD52</f>
        <v>8932</v>
      </c>
      <c r="AF52" s="126">
        <v>2145</v>
      </c>
      <c r="AG52" s="126">
        <v>2355</v>
      </c>
      <c r="AH52" s="126">
        <v>2299</v>
      </c>
      <c r="AI52" s="126">
        <v>2372</v>
      </c>
      <c r="AJ52" s="159">
        <v>9171</v>
      </c>
    </row>
    <row r="53" spans="1:38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59">
        <v>1502</v>
      </c>
      <c r="G53" s="126">
        <v>392.82861186998986</v>
      </c>
      <c r="H53" s="126">
        <v>432.91424255463795</v>
      </c>
      <c r="I53" s="126">
        <v>427.91419751022841</v>
      </c>
      <c r="J53" s="129">
        <v>461.3429480651439</v>
      </c>
      <c r="K53" s="159">
        <v>1715</v>
      </c>
      <c r="L53" s="126">
        <v>416</v>
      </c>
      <c r="M53" s="126">
        <v>449</v>
      </c>
      <c r="N53" s="126">
        <v>443</v>
      </c>
      <c r="O53" s="126">
        <v>494</v>
      </c>
      <c r="P53" s="159">
        <v>1802</v>
      </c>
      <c r="Q53" s="126">
        <v>423</v>
      </c>
      <c r="R53" s="126">
        <v>468</v>
      </c>
      <c r="S53" s="126">
        <v>482</v>
      </c>
      <c r="T53" s="126">
        <v>488</v>
      </c>
      <c r="U53" s="159">
        <v>1861</v>
      </c>
      <c r="V53" s="126">
        <v>416</v>
      </c>
      <c r="W53" s="126">
        <v>450</v>
      </c>
      <c r="X53" s="126">
        <v>447</v>
      </c>
      <c r="Y53" s="126">
        <v>486</v>
      </c>
      <c r="Z53" s="159">
        <v>1799</v>
      </c>
      <c r="AA53" s="126">
        <v>438</v>
      </c>
      <c r="AB53" s="126">
        <v>477</v>
      </c>
      <c r="AC53" s="126">
        <v>493</v>
      </c>
      <c r="AD53" s="126">
        <v>505</v>
      </c>
      <c r="AE53" s="159">
        <f>+AA53+AB53+AC53+AD53</f>
        <v>1913</v>
      </c>
      <c r="AF53" s="126">
        <v>513</v>
      </c>
      <c r="AG53" s="126">
        <v>561</v>
      </c>
      <c r="AH53" s="126">
        <v>574</v>
      </c>
      <c r="AI53" s="126">
        <v>586</v>
      </c>
      <c r="AJ53" s="159">
        <v>2234</v>
      </c>
    </row>
    <row r="54" spans="1:38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4">
        <v>192501</v>
      </c>
      <c r="G54" s="130">
        <v>56537</v>
      </c>
      <c r="H54" s="130">
        <v>63235</v>
      </c>
      <c r="I54" s="130">
        <v>61202</v>
      </c>
      <c r="J54" s="130">
        <v>67823</v>
      </c>
      <c r="K54" s="174">
        <v>248797</v>
      </c>
      <c r="L54" s="130">
        <v>63103</v>
      </c>
      <c r="M54" s="130">
        <v>67305</v>
      </c>
      <c r="N54" s="130">
        <v>62786</v>
      </c>
      <c r="O54" s="130">
        <v>69168</v>
      </c>
      <c r="P54" s="174">
        <v>262362</v>
      </c>
      <c r="Q54" s="130">
        <v>60979</v>
      </c>
      <c r="R54" s="130">
        <v>65391</v>
      </c>
      <c r="S54" s="130">
        <v>65210</v>
      </c>
      <c r="T54" s="130">
        <v>67477</v>
      </c>
      <c r="U54" s="174">
        <v>259057</v>
      </c>
      <c r="V54" s="130">
        <v>59644</v>
      </c>
      <c r="W54" s="130">
        <v>63235</v>
      </c>
      <c r="X54" s="130">
        <v>64308</v>
      </c>
      <c r="Y54" s="130">
        <v>72178</v>
      </c>
      <c r="Z54" s="174">
        <v>259365</v>
      </c>
      <c r="AA54" s="130">
        <v>66654</v>
      </c>
      <c r="AB54" s="130">
        <v>70109</v>
      </c>
      <c r="AC54" s="130">
        <v>73044</v>
      </c>
      <c r="AD54" s="130">
        <v>77854.429999999993</v>
      </c>
      <c r="AE54" s="174">
        <v>287662</v>
      </c>
      <c r="AF54" s="130">
        <v>71749</v>
      </c>
      <c r="AG54" s="130">
        <v>77146</v>
      </c>
      <c r="AH54" s="130">
        <v>80080</v>
      </c>
      <c r="AI54" s="130">
        <v>82218</v>
      </c>
      <c r="AJ54" s="174">
        <v>311193</v>
      </c>
    </row>
    <row r="55" spans="1:38" s="74" customFormat="1" ht="12.75">
      <c r="A55" s="176" t="s">
        <v>122</v>
      </c>
      <c r="B55" s="177">
        <v>8705.1142546245919</v>
      </c>
      <c r="C55" s="177">
        <v>8084.5636713430331</v>
      </c>
      <c r="D55" s="177">
        <v>7301.1681869099057</v>
      </c>
      <c r="E55" s="177">
        <v>7318.3384592581615</v>
      </c>
      <c r="F55" s="134">
        <v>7802.5568698344423</v>
      </c>
      <c r="G55" s="178">
        <v>6948.1686660061523</v>
      </c>
      <c r="H55" s="178">
        <v>6846.1175386200357</v>
      </c>
      <c r="I55" s="178">
        <v>6991.8335595279304</v>
      </c>
      <c r="J55" s="178">
        <v>6802.1607428917023</v>
      </c>
      <c r="K55" s="134">
        <v>6893.1699337210657</v>
      </c>
      <c r="L55" s="178">
        <v>6592.396558008335</v>
      </c>
      <c r="M55" s="178">
        <v>6671.1239878166562</v>
      </c>
      <c r="N55" s="178">
        <v>7055.7130570509353</v>
      </c>
      <c r="O55" s="178">
        <v>7142.0309969928294</v>
      </c>
      <c r="P55" s="134">
        <v>6866</v>
      </c>
      <c r="Q55" s="178">
        <v>6936.8143131241904</v>
      </c>
      <c r="R55" s="178">
        <v>7156.9482038812685</v>
      </c>
      <c r="S55" s="178">
        <v>7391.5043704953232</v>
      </c>
      <c r="T55" s="178">
        <v>7232.0938986617657</v>
      </c>
      <c r="U55" s="134">
        <v>7179</v>
      </c>
      <c r="V55" s="178">
        <v>6966</v>
      </c>
      <c r="W55" s="178">
        <v>7107</v>
      </c>
      <c r="X55" s="178">
        <v>6954</v>
      </c>
      <c r="Y55" s="178">
        <v>6738</v>
      </c>
      <c r="Z55" s="134">
        <v>6936</v>
      </c>
      <c r="AA55" s="178">
        <v>6586</v>
      </c>
      <c r="AB55" s="178">
        <v>6795</v>
      </c>
      <c r="AC55" s="178">
        <v>6753</v>
      </c>
      <c r="AD55" s="178">
        <v>6470</v>
      </c>
      <c r="AE55" s="134">
        <v>6650</v>
      </c>
      <c r="AF55" s="178">
        <v>7153</v>
      </c>
      <c r="AG55" s="178">
        <v>7273</v>
      </c>
      <c r="AH55" s="178">
        <v>7162</v>
      </c>
      <c r="AI55" s="178">
        <v>7130</v>
      </c>
      <c r="AJ55" s="134">
        <v>7179</v>
      </c>
    </row>
    <row r="56" spans="1:38" s="75" customFormat="1" ht="12.75">
      <c r="A56" s="82"/>
      <c r="B56" s="82"/>
      <c r="C56" s="82"/>
      <c r="D56" s="82"/>
      <c r="E56" s="85"/>
      <c r="F56" s="159"/>
      <c r="G56" s="131"/>
      <c r="H56" s="131"/>
      <c r="I56" s="131"/>
      <c r="J56" s="131"/>
      <c r="K56" s="159"/>
      <c r="L56" s="131"/>
      <c r="M56" s="132"/>
      <c r="N56" s="132"/>
      <c r="O56" s="132"/>
      <c r="P56" s="159"/>
      <c r="Q56" s="132"/>
      <c r="R56" s="132"/>
      <c r="S56" s="132"/>
      <c r="T56" s="132"/>
      <c r="U56" s="159"/>
      <c r="V56" s="132"/>
      <c r="W56" s="132"/>
      <c r="X56" s="132"/>
      <c r="Y56" s="132"/>
      <c r="Z56" s="159"/>
      <c r="AA56" s="132"/>
      <c r="AB56" s="132"/>
      <c r="AC56" s="132"/>
      <c r="AD56" s="132"/>
      <c r="AE56" s="159"/>
      <c r="AF56" s="132"/>
      <c r="AG56" s="132"/>
      <c r="AH56" s="132"/>
      <c r="AI56" s="132"/>
      <c r="AJ56" s="159"/>
    </row>
    <row r="57" spans="1:38" s="73" customFormat="1" ht="12.75">
      <c r="A57" s="77" t="s">
        <v>119</v>
      </c>
      <c r="B57" s="78"/>
      <c r="C57" s="78"/>
      <c r="D57" s="78"/>
      <c r="E57" s="79"/>
      <c r="F57" s="159"/>
      <c r="G57" s="126"/>
      <c r="H57" s="126"/>
      <c r="I57" s="126"/>
      <c r="J57" s="126"/>
      <c r="K57" s="159"/>
      <c r="L57" s="126"/>
      <c r="M57" s="128"/>
      <c r="N57" s="128"/>
      <c r="O57" s="128"/>
      <c r="P57" s="159"/>
      <c r="Q57" s="128"/>
      <c r="R57" s="128"/>
      <c r="S57" s="128"/>
      <c r="T57" s="128"/>
      <c r="U57" s="159"/>
      <c r="V57" s="128"/>
      <c r="W57" s="128"/>
      <c r="X57" s="128"/>
      <c r="Y57" s="128"/>
      <c r="Z57" s="159"/>
      <c r="AA57" s="128"/>
      <c r="AB57" s="128"/>
      <c r="AC57" s="128"/>
      <c r="AD57" s="128"/>
      <c r="AE57" s="159"/>
      <c r="AF57" s="128"/>
      <c r="AG57" s="128"/>
      <c r="AH57" s="128"/>
      <c r="AI57" s="128"/>
      <c r="AJ57" s="159"/>
    </row>
    <row r="58" spans="1:38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5">
        <v>7963.0607434883441</v>
      </c>
      <c r="G58" s="129">
        <v>2363.1650953552012</v>
      </c>
      <c r="H58" s="129">
        <v>2858.6403466718925</v>
      </c>
      <c r="I58" s="129">
        <v>3196.5634325075666</v>
      </c>
      <c r="J58" s="129">
        <v>2805.6311254653388</v>
      </c>
      <c r="K58" s="175">
        <v>11224</v>
      </c>
      <c r="L58" s="126">
        <v>2715</v>
      </c>
      <c r="M58" s="126">
        <v>2651</v>
      </c>
      <c r="N58" s="126">
        <v>2682</v>
      </c>
      <c r="O58" s="126">
        <v>2542</v>
      </c>
      <c r="P58" s="175">
        <v>10590</v>
      </c>
      <c r="Q58" s="126">
        <v>2547</v>
      </c>
      <c r="R58" s="126">
        <v>2976</v>
      </c>
      <c r="S58" s="126">
        <v>3133</v>
      </c>
      <c r="T58" s="126">
        <v>2966</v>
      </c>
      <c r="U58" s="175">
        <v>11622</v>
      </c>
      <c r="V58" s="126">
        <v>2811</v>
      </c>
      <c r="W58" s="126">
        <v>2992</v>
      </c>
      <c r="X58" s="126">
        <v>3157</v>
      </c>
      <c r="Y58" s="126">
        <v>3037</v>
      </c>
      <c r="Z58" s="175">
        <v>11997</v>
      </c>
      <c r="AA58" s="126">
        <v>3018</v>
      </c>
      <c r="AB58" s="126">
        <v>3233</v>
      </c>
      <c r="AC58" s="126">
        <v>3426</v>
      </c>
      <c r="AD58" s="126">
        <v>3392</v>
      </c>
      <c r="AE58" s="159">
        <f>+AA58+AB58+AC58+AD58</f>
        <v>13069</v>
      </c>
      <c r="AF58" s="126">
        <v>3276</v>
      </c>
      <c r="AG58" s="126">
        <v>3349</v>
      </c>
      <c r="AH58" s="126">
        <v>3080</v>
      </c>
      <c r="AI58" s="126">
        <v>2810</v>
      </c>
      <c r="AJ58" s="159">
        <v>12514</v>
      </c>
    </row>
    <row r="59" spans="1:38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59">
        <v>1922</v>
      </c>
      <c r="G59" s="126">
        <v>463.17138813001009</v>
      </c>
      <c r="H59" s="126">
        <v>521.08575744536199</v>
      </c>
      <c r="I59" s="126">
        <v>552.08580248977171</v>
      </c>
      <c r="J59" s="129">
        <v>543.65705193485599</v>
      </c>
      <c r="K59" s="159">
        <v>2080</v>
      </c>
      <c r="L59" s="126">
        <v>549</v>
      </c>
      <c r="M59" s="126">
        <v>571</v>
      </c>
      <c r="N59" s="126">
        <v>584</v>
      </c>
      <c r="O59" s="126">
        <v>584</v>
      </c>
      <c r="P59" s="159">
        <v>2288</v>
      </c>
      <c r="Q59" s="126">
        <v>575</v>
      </c>
      <c r="R59" s="126">
        <v>620</v>
      </c>
      <c r="S59" s="126">
        <v>625</v>
      </c>
      <c r="T59" s="126">
        <v>588</v>
      </c>
      <c r="U59" s="159">
        <v>2408</v>
      </c>
      <c r="V59" s="126">
        <v>578</v>
      </c>
      <c r="W59" s="126">
        <v>640</v>
      </c>
      <c r="X59" s="126">
        <v>650</v>
      </c>
      <c r="Y59" s="126">
        <v>631</v>
      </c>
      <c r="Z59" s="159">
        <v>2499</v>
      </c>
      <c r="AA59" s="126">
        <v>616</v>
      </c>
      <c r="AB59" s="126">
        <v>673</v>
      </c>
      <c r="AC59" s="126">
        <v>692</v>
      </c>
      <c r="AD59" s="126">
        <v>682</v>
      </c>
      <c r="AE59" s="159">
        <f>+AA59+AB59+AC59+AD59</f>
        <v>2663</v>
      </c>
      <c r="AF59" s="126">
        <v>713</v>
      </c>
      <c r="AG59" s="126">
        <v>791</v>
      </c>
      <c r="AH59" s="126">
        <v>793</v>
      </c>
      <c r="AI59" s="126">
        <v>760</v>
      </c>
      <c r="AJ59" s="159">
        <v>3057</v>
      </c>
    </row>
    <row r="60" spans="1:38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4">
        <v>594683</v>
      </c>
      <c r="G60" s="130">
        <v>169474</v>
      </c>
      <c r="H60" s="130">
        <v>182513</v>
      </c>
      <c r="I60" s="130">
        <v>186333</v>
      </c>
      <c r="J60" s="130">
        <v>168873</v>
      </c>
      <c r="K60" s="174">
        <v>707193</v>
      </c>
      <c r="L60" s="130">
        <v>180538</v>
      </c>
      <c r="M60" s="130">
        <v>188870</v>
      </c>
      <c r="N60" s="130">
        <v>184143</v>
      </c>
      <c r="O60" s="130">
        <v>174310</v>
      </c>
      <c r="P60" s="174">
        <v>727861</v>
      </c>
      <c r="Q60" s="130">
        <v>174707</v>
      </c>
      <c r="R60" s="130">
        <v>190729</v>
      </c>
      <c r="S60" s="130">
        <v>185938</v>
      </c>
      <c r="T60" s="130">
        <v>174432</v>
      </c>
      <c r="U60" s="174">
        <v>725806</v>
      </c>
      <c r="V60" s="130">
        <v>178012</v>
      </c>
      <c r="W60" s="130">
        <v>198612</v>
      </c>
      <c r="X60" s="130">
        <v>200465</v>
      </c>
      <c r="Y60" s="130">
        <v>195053</v>
      </c>
      <c r="Z60" s="174">
        <v>772142</v>
      </c>
      <c r="AA60" s="130">
        <v>195970</v>
      </c>
      <c r="AB60" s="130">
        <v>216044</v>
      </c>
      <c r="AC60" s="130">
        <v>215673</v>
      </c>
      <c r="AD60" s="130">
        <v>207800.32000000001</v>
      </c>
      <c r="AE60" s="174">
        <f>+AA60+AB60+AC60+AD60</f>
        <v>835487.32000000007</v>
      </c>
      <c r="AF60" s="130">
        <v>204057</v>
      </c>
      <c r="AG60" s="130">
        <v>220023</v>
      </c>
      <c r="AH60" s="130">
        <v>220598</v>
      </c>
      <c r="AI60" s="130">
        <v>210641</v>
      </c>
      <c r="AJ60" s="174">
        <v>855319</v>
      </c>
    </row>
    <row r="61" spans="1:38" s="74" customFormat="1" ht="12.75">
      <c r="A61" s="176" t="s">
        <v>123</v>
      </c>
      <c r="B61" s="177">
        <v>3684.3042936041334</v>
      </c>
      <c r="C61" s="177">
        <v>3348.8435281730804</v>
      </c>
      <c r="D61" s="177">
        <v>3031.6800830952998</v>
      </c>
      <c r="E61" s="177">
        <v>2906.5400416712932</v>
      </c>
      <c r="F61" s="161">
        <v>3231.9740096824694</v>
      </c>
      <c r="G61" s="179">
        <v>2732.9937815240692</v>
      </c>
      <c r="H61" s="179">
        <v>2855.0610501463566</v>
      </c>
      <c r="I61" s="179">
        <v>2962.898694754937</v>
      </c>
      <c r="J61" s="179">
        <v>3219.3248887321006</v>
      </c>
      <c r="K61" s="161">
        <v>2941.2055832000601</v>
      </c>
      <c r="L61" s="179">
        <v>3040.9110547363989</v>
      </c>
      <c r="M61" s="179">
        <v>3023.2435008206703</v>
      </c>
      <c r="N61" s="179">
        <v>3171.4482766111119</v>
      </c>
      <c r="O61" s="179">
        <v>3350.3528196890597</v>
      </c>
      <c r="P61" s="161">
        <v>3144</v>
      </c>
      <c r="Q61" s="179">
        <v>3291.2247362727308</v>
      </c>
      <c r="R61" s="179">
        <v>3250.6855276334481</v>
      </c>
      <c r="S61" s="179">
        <v>3361.3354989297509</v>
      </c>
      <c r="T61" s="179">
        <v>3370.9411117226196</v>
      </c>
      <c r="U61" s="161">
        <v>3317.6909532299264</v>
      </c>
      <c r="V61" s="179">
        <v>3248</v>
      </c>
      <c r="W61" s="179">
        <v>3224</v>
      </c>
      <c r="X61" s="179">
        <v>3242</v>
      </c>
      <c r="Y61" s="179">
        <v>3234</v>
      </c>
      <c r="Z61" s="161">
        <v>3237</v>
      </c>
      <c r="AA61" s="179">
        <v>3142</v>
      </c>
      <c r="AB61" s="179">
        <v>3116</v>
      </c>
      <c r="AC61" s="179">
        <v>3209</v>
      </c>
      <c r="AD61" s="179">
        <v>3288</v>
      </c>
      <c r="AE61" s="161">
        <v>3187</v>
      </c>
      <c r="AF61" s="179">
        <v>3492</v>
      </c>
      <c r="AG61" s="179">
        <v>3595</v>
      </c>
      <c r="AH61" s="179">
        <v>3597</v>
      </c>
      <c r="AI61" s="179">
        <v>3642</v>
      </c>
      <c r="AJ61" s="161">
        <v>3574</v>
      </c>
    </row>
    <row r="63" spans="1:38" ht="31.5">
      <c r="A63" s="42" t="s">
        <v>132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8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8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128</v>
      </c>
      <c r="AD65" s="51" t="s">
        <v>129</v>
      </c>
      <c r="AE65" s="52" t="s">
        <v>133</v>
      </c>
      <c r="AF65" s="51" t="s">
        <v>141</v>
      </c>
      <c r="AG65" s="51" t="s">
        <v>142</v>
      </c>
      <c r="AH65" s="51" t="s">
        <v>143</v>
      </c>
      <c r="AI65" s="51" t="s">
        <v>144</v>
      </c>
      <c r="AJ65" s="52" t="s">
        <v>145</v>
      </c>
    </row>
    <row r="66" spans="1:38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59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59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59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59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59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3">
        <v>24169</v>
      </c>
      <c r="AF66" s="101">
        <v>6122</v>
      </c>
      <c r="AG66" s="101">
        <v>6298</v>
      </c>
      <c r="AH66" s="101">
        <v>6044</v>
      </c>
      <c r="AI66" s="101">
        <v>6254</v>
      </c>
      <c r="AJ66" s="133">
        <v>24718</v>
      </c>
      <c r="AL66" s="211"/>
    </row>
    <row r="67" spans="1:38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0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0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0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0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0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3">
        <v>19856</v>
      </c>
      <c r="AF67" s="101">
        <v>4990</v>
      </c>
      <c r="AG67" s="101">
        <v>5115</v>
      </c>
      <c r="AH67" s="101">
        <v>4966</v>
      </c>
      <c r="AI67" s="101">
        <v>5150</v>
      </c>
      <c r="AJ67" s="133">
        <v>20221</v>
      </c>
      <c r="AL67" s="211"/>
    </row>
    <row r="68" spans="1:38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1">
        <v>4060</v>
      </c>
      <c r="G68" s="49">
        <v>990</v>
      </c>
      <c r="H68" s="49">
        <v>1072</v>
      </c>
      <c r="I68" s="49">
        <v>1000</v>
      </c>
      <c r="J68" s="49">
        <v>1043</v>
      </c>
      <c r="K68" s="161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1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1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1">
        <v>4299</v>
      </c>
      <c r="AA68" s="49">
        <v>1079</v>
      </c>
      <c r="AB68" s="109">
        <v>1116</v>
      </c>
      <c r="AC68" s="102">
        <v>1061</v>
      </c>
      <c r="AD68" s="102">
        <v>1057</v>
      </c>
      <c r="AE68" s="134">
        <v>4313</v>
      </c>
      <c r="AF68" s="102">
        <v>1132</v>
      </c>
      <c r="AG68" s="102">
        <v>1183</v>
      </c>
      <c r="AH68" s="102">
        <v>1078</v>
      </c>
      <c r="AI68" s="102">
        <v>1104</v>
      </c>
      <c r="AJ68" s="134">
        <v>4497</v>
      </c>
      <c r="AL68" s="211"/>
    </row>
    <row r="69" spans="1:38">
      <c r="A69" s="46"/>
      <c r="B69" s="45"/>
      <c r="C69" s="10"/>
      <c r="D69" s="10"/>
      <c r="E69" s="10"/>
      <c r="F69" s="162"/>
      <c r="G69" s="10"/>
      <c r="H69" s="10"/>
      <c r="I69" s="10"/>
      <c r="J69" s="10"/>
      <c r="K69" s="162"/>
      <c r="L69" s="10"/>
      <c r="M69" s="10"/>
      <c r="N69" s="10"/>
      <c r="O69" s="10"/>
      <c r="P69" s="162"/>
      <c r="Q69" s="10"/>
      <c r="R69" s="10"/>
      <c r="S69" s="10"/>
      <c r="T69" s="10"/>
      <c r="U69" s="162"/>
      <c r="V69" s="10"/>
      <c r="W69" s="10"/>
      <c r="X69" s="10"/>
      <c r="Y69" s="10"/>
      <c r="Z69" s="162"/>
      <c r="AA69" s="10"/>
      <c r="AC69" s="101"/>
      <c r="AD69" s="101"/>
      <c r="AE69" s="135"/>
      <c r="AF69" s="101"/>
      <c r="AG69" s="101"/>
      <c r="AH69" s="101"/>
      <c r="AI69" s="101"/>
      <c r="AJ69" s="135"/>
    </row>
    <row r="70" spans="1:38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2">
        <v>1009</v>
      </c>
      <c r="G70" s="10">
        <v>242</v>
      </c>
      <c r="H70" s="10">
        <v>242</v>
      </c>
      <c r="I70" s="10">
        <v>243</v>
      </c>
      <c r="J70" s="10">
        <v>246</v>
      </c>
      <c r="K70" s="162">
        <v>973</v>
      </c>
      <c r="L70" s="10">
        <v>246</v>
      </c>
      <c r="M70" s="10">
        <v>258</v>
      </c>
      <c r="N70" s="10">
        <v>258</v>
      </c>
      <c r="O70" s="10">
        <v>272</v>
      </c>
      <c r="P70" s="162">
        <v>1034</v>
      </c>
      <c r="Q70" s="10">
        <v>266</v>
      </c>
      <c r="R70" s="10">
        <v>257</v>
      </c>
      <c r="S70" s="10">
        <v>249</v>
      </c>
      <c r="T70" s="10">
        <v>248</v>
      </c>
      <c r="U70" s="162">
        <v>1020</v>
      </c>
      <c r="V70" s="10">
        <v>244</v>
      </c>
      <c r="W70" s="10">
        <v>239</v>
      </c>
      <c r="X70" s="10">
        <v>246</v>
      </c>
      <c r="Y70" s="10">
        <v>246</v>
      </c>
      <c r="Z70" s="162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3">
        <v>1025</v>
      </c>
      <c r="AF70" s="101">
        <v>274</v>
      </c>
      <c r="AG70" s="101">
        <v>273</v>
      </c>
      <c r="AH70" s="101">
        <v>238</v>
      </c>
      <c r="AI70" s="101">
        <v>264</v>
      </c>
      <c r="AJ70" s="133">
        <v>1049</v>
      </c>
      <c r="AL70" s="211"/>
    </row>
    <row r="71" spans="1:38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2">
        <v>2279</v>
      </c>
      <c r="G71" s="10">
        <v>555</v>
      </c>
      <c r="H71" s="10">
        <v>553</v>
      </c>
      <c r="I71" s="10">
        <v>510</v>
      </c>
      <c r="J71" s="10">
        <v>581</v>
      </c>
      <c r="K71" s="162">
        <v>2199</v>
      </c>
      <c r="L71" s="10">
        <v>581</v>
      </c>
      <c r="M71" s="10">
        <v>579</v>
      </c>
      <c r="N71" s="10">
        <v>539</v>
      </c>
      <c r="O71" s="10">
        <v>559</v>
      </c>
      <c r="P71" s="162">
        <v>2258</v>
      </c>
      <c r="Q71" s="10">
        <v>576</v>
      </c>
      <c r="R71" s="10">
        <v>578</v>
      </c>
      <c r="S71" s="10">
        <v>535</v>
      </c>
      <c r="T71" s="10">
        <v>569</v>
      </c>
      <c r="U71" s="162">
        <v>2258</v>
      </c>
      <c r="V71" s="10">
        <v>579</v>
      </c>
      <c r="W71" s="10">
        <v>574</v>
      </c>
      <c r="X71" s="10">
        <v>544</v>
      </c>
      <c r="Y71" s="10">
        <v>587</v>
      </c>
      <c r="Z71" s="162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3">
        <v>2319</v>
      </c>
      <c r="AF71" s="101">
        <v>606</v>
      </c>
      <c r="AG71" s="101">
        <v>619</v>
      </c>
      <c r="AH71" s="101">
        <v>568</v>
      </c>
      <c r="AI71" s="101">
        <v>611</v>
      </c>
      <c r="AJ71" s="133">
        <v>2404</v>
      </c>
      <c r="AL71" s="211"/>
    </row>
    <row r="72" spans="1:38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1">
        <v>772</v>
      </c>
      <c r="G72" s="49">
        <v>193</v>
      </c>
      <c r="H72" s="49">
        <v>277</v>
      </c>
      <c r="I72" s="49">
        <v>247</v>
      </c>
      <c r="J72" s="49">
        <v>216</v>
      </c>
      <c r="K72" s="161">
        <v>933</v>
      </c>
      <c r="L72" s="49">
        <v>220</v>
      </c>
      <c r="M72" s="49">
        <v>283</v>
      </c>
      <c r="N72" s="49">
        <v>261</v>
      </c>
      <c r="O72" s="49">
        <v>224</v>
      </c>
      <c r="P72" s="161">
        <v>988</v>
      </c>
      <c r="Q72" s="49">
        <v>257</v>
      </c>
      <c r="R72" s="49">
        <v>298</v>
      </c>
      <c r="S72" s="49">
        <v>270</v>
      </c>
      <c r="T72" s="49">
        <v>243</v>
      </c>
      <c r="U72" s="161">
        <v>1068</v>
      </c>
      <c r="V72" s="49">
        <v>234</v>
      </c>
      <c r="W72" s="49">
        <v>299</v>
      </c>
      <c r="X72" s="49">
        <v>282</v>
      </c>
      <c r="Y72" s="49">
        <v>225</v>
      </c>
      <c r="Z72" s="161">
        <v>1040</v>
      </c>
      <c r="AA72" s="49">
        <v>232</v>
      </c>
      <c r="AB72" s="107">
        <v>274</v>
      </c>
      <c r="AC72" s="102">
        <v>255</v>
      </c>
      <c r="AD72" s="102">
        <v>208</v>
      </c>
      <c r="AE72" s="134">
        <v>969</v>
      </c>
      <c r="AF72" s="102">
        <v>252</v>
      </c>
      <c r="AG72" s="102">
        <v>291</v>
      </c>
      <c r="AH72" s="102">
        <v>272</v>
      </c>
      <c r="AI72" s="102">
        <v>229</v>
      </c>
      <c r="AJ72" s="134">
        <v>1044</v>
      </c>
      <c r="AL72" s="211"/>
    </row>
    <row r="73" spans="1:38">
      <c r="A73" s="46"/>
      <c r="B73" s="45"/>
      <c r="C73" s="10"/>
      <c r="D73" s="10"/>
      <c r="E73" s="10"/>
      <c r="F73" s="162"/>
      <c r="G73" s="10"/>
      <c r="H73" s="10"/>
      <c r="I73" s="10"/>
      <c r="J73" s="10"/>
      <c r="K73" s="162"/>
      <c r="L73" s="10"/>
      <c r="M73" s="10"/>
      <c r="N73" s="10"/>
      <c r="O73" s="10"/>
      <c r="P73" s="162"/>
      <c r="Q73" s="10"/>
      <c r="R73" s="10"/>
      <c r="S73" s="10"/>
      <c r="T73" s="10"/>
      <c r="U73" s="162"/>
      <c r="V73" s="10"/>
      <c r="W73" s="10"/>
      <c r="X73" s="10"/>
      <c r="Y73" s="10"/>
      <c r="Z73" s="162"/>
      <c r="AA73" s="10"/>
      <c r="AC73" s="101"/>
      <c r="AD73" s="101"/>
      <c r="AE73" s="135"/>
      <c r="AF73" s="101"/>
      <c r="AG73" s="101"/>
      <c r="AH73" s="101"/>
      <c r="AI73" s="101"/>
      <c r="AJ73" s="135"/>
    </row>
    <row r="74" spans="1:38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2">
        <v>179</v>
      </c>
      <c r="G74" s="45">
        <v>38</v>
      </c>
      <c r="H74" s="45">
        <v>44</v>
      </c>
      <c r="I74" s="45">
        <v>41</v>
      </c>
      <c r="J74" s="45">
        <v>39</v>
      </c>
      <c r="K74" s="162">
        <v>162</v>
      </c>
      <c r="L74" s="45">
        <v>41</v>
      </c>
      <c r="M74" s="45">
        <v>38</v>
      </c>
      <c r="N74" s="45">
        <v>35</v>
      </c>
      <c r="O74" s="45">
        <v>40</v>
      </c>
      <c r="P74" s="162">
        <v>154</v>
      </c>
      <c r="Q74" s="45">
        <v>37</v>
      </c>
      <c r="R74" s="45">
        <v>34</v>
      </c>
      <c r="S74" s="45">
        <v>36</v>
      </c>
      <c r="T74" s="45">
        <v>28</v>
      </c>
      <c r="U74" s="162">
        <v>135</v>
      </c>
      <c r="V74" s="45">
        <v>32</v>
      </c>
      <c r="W74" s="45">
        <v>30</v>
      </c>
      <c r="X74" s="45">
        <v>36</v>
      </c>
      <c r="Y74" s="98">
        <v>0</v>
      </c>
      <c r="Z74" s="162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3">
        <v>132</v>
      </c>
      <c r="AF74" s="100">
        <v>32</v>
      </c>
      <c r="AG74" s="100">
        <v>32</v>
      </c>
      <c r="AH74" s="100">
        <v>30</v>
      </c>
      <c r="AI74" s="100">
        <v>32</v>
      </c>
      <c r="AJ74" s="133">
        <v>126</v>
      </c>
      <c r="AL74" s="211"/>
    </row>
    <row r="75" spans="1:38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1">
        <v>593</v>
      </c>
      <c r="G75" s="49">
        <v>155</v>
      </c>
      <c r="H75" s="49">
        <v>233</v>
      </c>
      <c r="I75" s="49">
        <v>206</v>
      </c>
      <c r="J75" s="49">
        <v>177</v>
      </c>
      <c r="K75" s="161">
        <v>771</v>
      </c>
      <c r="L75" s="49">
        <v>179</v>
      </c>
      <c r="M75" s="49">
        <v>245</v>
      </c>
      <c r="N75" s="49">
        <v>226</v>
      </c>
      <c r="O75" s="49">
        <v>184</v>
      </c>
      <c r="P75" s="161">
        <v>834</v>
      </c>
      <c r="Q75" s="49">
        <v>220</v>
      </c>
      <c r="R75" s="49">
        <v>264</v>
      </c>
      <c r="S75" s="49">
        <v>234</v>
      </c>
      <c r="T75" s="49">
        <v>215</v>
      </c>
      <c r="U75" s="161">
        <v>933</v>
      </c>
      <c r="V75" s="49">
        <v>202</v>
      </c>
      <c r="W75" s="49">
        <v>269</v>
      </c>
      <c r="X75" s="49">
        <v>246</v>
      </c>
      <c r="Y75" s="49">
        <v>225</v>
      </c>
      <c r="Z75" s="161">
        <v>942</v>
      </c>
      <c r="AA75" s="49">
        <v>199</v>
      </c>
      <c r="AB75" s="107">
        <v>242</v>
      </c>
      <c r="AC75" s="102">
        <v>222</v>
      </c>
      <c r="AD75" s="102">
        <v>174</v>
      </c>
      <c r="AE75" s="134">
        <v>837</v>
      </c>
      <c r="AF75" s="102">
        <v>220</v>
      </c>
      <c r="AG75" s="102">
        <v>259</v>
      </c>
      <c r="AH75" s="102">
        <v>242</v>
      </c>
      <c r="AI75" s="102">
        <v>197</v>
      </c>
      <c r="AJ75" s="134">
        <v>918</v>
      </c>
      <c r="AL75" s="211"/>
    </row>
    <row r="76" spans="1:38">
      <c r="A76" s="46"/>
      <c r="B76" s="45"/>
      <c r="C76" s="10"/>
      <c r="D76" s="10"/>
      <c r="E76" s="10"/>
      <c r="F76" s="172"/>
      <c r="G76" s="10"/>
      <c r="H76" s="10"/>
      <c r="I76" s="10"/>
      <c r="J76" s="10"/>
      <c r="K76" s="172"/>
      <c r="L76" s="10"/>
      <c r="M76" s="10"/>
      <c r="N76" s="10"/>
      <c r="O76" s="10"/>
      <c r="P76" s="172"/>
      <c r="Q76" s="10"/>
      <c r="R76" s="10"/>
      <c r="S76" s="10"/>
      <c r="T76" s="10"/>
      <c r="U76" s="172"/>
      <c r="V76" s="10"/>
      <c r="W76" s="10"/>
      <c r="X76" s="10"/>
      <c r="Y76" s="10"/>
      <c r="Z76" s="172"/>
      <c r="AA76" s="10"/>
      <c r="AE76" s="172"/>
      <c r="AJ76" s="172"/>
    </row>
    <row r="77" spans="1:38">
      <c r="A77" s="119" t="s">
        <v>113</v>
      </c>
      <c r="B77" s="120">
        <v>21.030805687203792</v>
      </c>
      <c r="C77" s="120">
        <v>21.404958677685951</v>
      </c>
      <c r="D77" s="121">
        <v>20.838682071031236</v>
      </c>
      <c r="E77" s="121">
        <v>20.39337474120083</v>
      </c>
      <c r="F77" s="164">
        <v>20.919208573784008</v>
      </c>
      <c r="G77" s="121">
        <v>20.08113590263692</v>
      </c>
      <c r="H77" s="121">
        <v>20.395738203957382</v>
      </c>
      <c r="I77" s="121">
        <v>19.234468166955185</v>
      </c>
      <c r="J77" s="121">
        <v>18.240643581671915</v>
      </c>
      <c r="K77" s="164">
        <v>19.452210586172583</v>
      </c>
      <c r="L77" s="121">
        <v>18.716481944941009</v>
      </c>
      <c r="M77" s="121">
        <v>19.260533104041272</v>
      </c>
      <c r="N77" s="121">
        <v>18.738930216082181</v>
      </c>
      <c r="O77" s="121">
        <v>18.886501969208737</v>
      </c>
      <c r="P77" s="164">
        <v>18.903758667903361</v>
      </c>
      <c r="Q77" s="121">
        <v>18.997407087294725</v>
      </c>
      <c r="R77" s="121">
        <v>19.683808200138987</v>
      </c>
      <c r="S77" s="121">
        <v>19.184564979978159</v>
      </c>
      <c r="T77" s="121">
        <v>18.864566648869904</v>
      </c>
      <c r="U77" s="164">
        <v>19.184250022071158</v>
      </c>
      <c r="V77" s="121">
        <v>18.655135898340983</v>
      </c>
      <c r="W77" s="121">
        <v>19.172413793103448</v>
      </c>
      <c r="X77" s="121">
        <v>18.853323953570172</v>
      </c>
      <c r="Y77" s="121">
        <v>17.739771965124078</v>
      </c>
      <c r="Z77" s="164">
        <v>18.597508219415122</v>
      </c>
      <c r="AA77" s="121">
        <v>17.899999999999999</v>
      </c>
      <c r="AB77" s="122">
        <v>18.3</v>
      </c>
      <c r="AC77" s="123">
        <v>17.730614973262032</v>
      </c>
      <c r="AD77" s="123">
        <v>17.445122957583759</v>
      </c>
      <c r="AE77" s="164">
        <v>17.845173569448466</v>
      </c>
      <c r="AF77" s="123">
        <v>18.5</v>
      </c>
      <c r="AG77" s="123">
        <v>18.8</v>
      </c>
      <c r="AH77" s="123">
        <v>17.8</v>
      </c>
      <c r="AI77" s="123">
        <v>17.7</v>
      </c>
      <c r="AJ77" s="164">
        <v>18.2</v>
      </c>
    </row>
    <row r="78" spans="1:38">
      <c r="A78" s="119" t="s">
        <v>114</v>
      </c>
      <c r="B78" s="120">
        <v>2.6461295418641391</v>
      </c>
      <c r="C78" s="120">
        <v>3.3264462809917359</v>
      </c>
      <c r="D78" s="121">
        <v>3.5301668806161741</v>
      </c>
      <c r="E78" s="121">
        <v>2.7536231884057969</v>
      </c>
      <c r="F78" s="164">
        <v>3.0554410552349545</v>
      </c>
      <c r="G78" s="121">
        <v>3.1440162271805274</v>
      </c>
      <c r="H78" s="121">
        <v>4.4330289193302885</v>
      </c>
      <c r="I78" s="121">
        <v>3.9623004423927681</v>
      </c>
      <c r="J78" s="121">
        <v>3.0954879328436515</v>
      </c>
      <c r="K78" s="164">
        <v>3.6535089797659097</v>
      </c>
      <c r="L78" s="121">
        <v>3.1998569896317481</v>
      </c>
      <c r="M78" s="121">
        <v>4.2132416165090278</v>
      </c>
      <c r="N78" s="121">
        <v>4.0028338646829615</v>
      </c>
      <c r="O78" s="121">
        <v>3.2939491586108129</v>
      </c>
      <c r="P78" s="164">
        <v>3.6835828806148134</v>
      </c>
      <c r="Q78" s="121">
        <v>3.8029386343993083</v>
      </c>
      <c r="R78" s="121">
        <v>4.5865184155663652</v>
      </c>
      <c r="S78" s="121">
        <v>4.2591918456497995</v>
      </c>
      <c r="T78" s="121">
        <v>3.8263036127424805</v>
      </c>
      <c r="U78" s="164">
        <v>4.1184779729849037</v>
      </c>
      <c r="V78" s="121">
        <v>3.5651253088598658</v>
      </c>
      <c r="W78" s="121">
        <v>4.637931034482758</v>
      </c>
      <c r="X78" s="121">
        <v>4.3264157580021108</v>
      </c>
      <c r="Y78" s="121">
        <v>3.755868544600939</v>
      </c>
      <c r="Z78" s="164">
        <v>4.070773490223222</v>
      </c>
      <c r="AA78" s="121">
        <v>3.3</v>
      </c>
      <c r="AB78" s="121">
        <v>4</v>
      </c>
      <c r="AC78" s="123">
        <v>3.7098930481283423</v>
      </c>
      <c r="AD78" s="123">
        <v>2.8717610166694172</v>
      </c>
      <c r="AE78" s="164">
        <v>3.4631139062435352</v>
      </c>
      <c r="AF78" s="123">
        <v>3.6</v>
      </c>
      <c r="AG78" s="123">
        <v>4.0999999999999996</v>
      </c>
      <c r="AH78" s="123">
        <v>4</v>
      </c>
      <c r="AI78" s="123">
        <v>3.1</v>
      </c>
      <c r="AJ78" s="164">
        <v>3.7</v>
      </c>
    </row>
    <row r="79" spans="1:38">
      <c r="A79" s="119" t="s">
        <v>115</v>
      </c>
      <c r="B79" s="120">
        <v>12.582159624413144</v>
      </c>
      <c r="C79" s="121">
        <v>15.54054054054054</v>
      </c>
      <c r="D79" s="121">
        <v>16.940451745379878</v>
      </c>
      <c r="E79" s="121">
        <v>13.50253807106599</v>
      </c>
      <c r="F79" s="164">
        <v>14.605911330049262</v>
      </c>
      <c r="G79" s="121">
        <v>15.656565656565657</v>
      </c>
      <c r="H79" s="121">
        <v>21.735074626865671</v>
      </c>
      <c r="I79" s="121">
        <v>20.599999999999998</v>
      </c>
      <c r="J79" s="121">
        <v>16.970278044103548</v>
      </c>
      <c r="K79" s="164">
        <v>18.781973203410477</v>
      </c>
      <c r="L79" s="121">
        <v>17.096466093600764</v>
      </c>
      <c r="M79" s="121">
        <v>21.875</v>
      </c>
      <c r="N79" s="121">
        <v>21.361058601134218</v>
      </c>
      <c r="O79" s="121">
        <v>17.440758293838861</v>
      </c>
      <c r="P79" s="164">
        <v>19.485981308411215</v>
      </c>
      <c r="Q79" s="121">
        <v>20.018198362147409</v>
      </c>
      <c r="R79" s="121">
        <v>23.300970873786408</v>
      </c>
      <c r="S79" s="121">
        <v>22.2011385199241</v>
      </c>
      <c r="T79" s="121">
        <v>20.283018867924529</v>
      </c>
      <c r="U79" s="164">
        <v>21.468016566958124</v>
      </c>
      <c r="V79" s="121">
        <v>19.110690633869442</v>
      </c>
      <c r="W79" s="121">
        <v>24.190647482014388</v>
      </c>
      <c r="X79" s="121">
        <v>22.947761194029852</v>
      </c>
      <c r="Y79" s="121">
        <v>21.3</v>
      </c>
      <c r="Z79" s="164">
        <v>21.888811351477088</v>
      </c>
      <c r="AA79" s="121">
        <v>18.399999999999999</v>
      </c>
      <c r="AB79" s="122">
        <v>21.7</v>
      </c>
      <c r="AC79" s="123">
        <v>20.923656927426958</v>
      </c>
      <c r="AD79" s="123">
        <v>16.461684011352887</v>
      </c>
      <c r="AE79" s="164">
        <v>19.406445629492232</v>
      </c>
      <c r="AF79" s="123">
        <v>19.399999999999999</v>
      </c>
      <c r="AG79" s="123">
        <v>21.9</v>
      </c>
      <c r="AH79" s="123">
        <v>22.4</v>
      </c>
      <c r="AI79" s="123">
        <v>17.8</v>
      </c>
      <c r="AJ79" s="164">
        <v>20.399999999999999</v>
      </c>
    </row>
    <row r="80" spans="1:38">
      <c r="A80" s="46"/>
      <c r="B80" s="45"/>
      <c r="C80" s="10"/>
      <c r="D80" s="10"/>
      <c r="E80" s="10"/>
      <c r="F80" s="162"/>
      <c r="G80" s="10"/>
      <c r="H80" s="10"/>
      <c r="I80" s="10"/>
      <c r="J80" s="10"/>
      <c r="K80" s="162"/>
      <c r="L80" s="10"/>
      <c r="M80" s="10"/>
      <c r="N80" s="10"/>
      <c r="O80" s="10"/>
      <c r="P80" s="162"/>
      <c r="Q80" s="10"/>
      <c r="R80" s="10"/>
      <c r="S80" s="10"/>
      <c r="T80" s="10"/>
      <c r="U80" s="162"/>
      <c r="V80" s="10"/>
      <c r="W80" s="10"/>
      <c r="X80" s="10"/>
      <c r="Y80" s="10"/>
      <c r="Z80" s="162"/>
      <c r="AA80" s="10"/>
      <c r="AB80" s="168"/>
      <c r="AC80" s="168"/>
      <c r="AD80" s="168"/>
      <c r="AE80" s="162"/>
      <c r="AF80" s="168"/>
      <c r="AG80" s="168"/>
      <c r="AH80" s="168"/>
      <c r="AI80" s="168"/>
      <c r="AJ80" s="162"/>
    </row>
    <row r="81" spans="1:38">
      <c r="A81" s="208" t="s">
        <v>126</v>
      </c>
      <c r="B81" s="103">
        <v>10037</v>
      </c>
      <c r="C81" s="103">
        <v>9931</v>
      </c>
      <c r="D81" s="103">
        <v>10547</v>
      </c>
      <c r="E81" s="103">
        <v>9858</v>
      </c>
      <c r="F81" s="173">
        <v>9858</v>
      </c>
      <c r="G81" s="103">
        <v>9886</v>
      </c>
      <c r="H81" s="103">
        <v>9823</v>
      </c>
      <c r="I81" s="103">
        <v>9812</v>
      </c>
      <c r="J81" s="103">
        <v>9777</v>
      </c>
      <c r="K81" s="173">
        <v>9777</v>
      </c>
      <c r="L81" s="103">
        <v>9732</v>
      </c>
      <c r="M81" s="103">
        <v>9731</v>
      </c>
      <c r="N81" s="103">
        <v>9818</v>
      </c>
      <c r="O81" s="103">
        <v>9806</v>
      </c>
      <c r="P81" s="173">
        <v>9806</v>
      </c>
      <c r="Q81" s="103">
        <v>9707</v>
      </c>
      <c r="R81" s="103">
        <v>9616</v>
      </c>
      <c r="S81" s="103">
        <v>9630</v>
      </c>
      <c r="T81" s="103">
        <v>9730</v>
      </c>
      <c r="U81" s="173">
        <v>9730</v>
      </c>
      <c r="V81" s="103">
        <v>9220</v>
      </c>
      <c r="W81" s="103">
        <v>9251</v>
      </c>
      <c r="X81" s="103">
        <v>9433</v>
      </c>
      <c r="Y81" s="103">
        <v>9372</v>
      </c>
      <c r="Z81" s="173">
        <v>9372</v>
      </c>
      <c r="AA81" s="103">
        <v>9457</v>
      </c>
      <c r="AB81" s="103">
        <v>9313</v>
      </c>
      <c r="AC81" s="103">
        <v>9389</v>
      </c>
      <c r="AD81" s="103">
        <v>9292.18</v>
      </c>
      <c r="AE81" s="173">
        <v>9292.18</v>
      </c>
      <c r="AF81" s="103">
        <v>9206</v>
      </c>
      <c r="AG81" s="103">
        <v>9167</v>
      </c>
      <c r="AH81" s="103">
        <v>9251</v>
      </c>
      <c r="AI81" s="103">
        <v>9280</v>
      </c>
      <c r="AJ81" s="173">
        <v>9280</v>
      </c>
    </row>
    <row r="82" spans="1:38">
      <c r="F82" s="136"/>
      <c r="K82" s="136"/>
      <c r="P82" s="136"/>
      <c r="U82" s="136"/>
      <c r="Z82" s="136"/>
      <c r="AE82" s="136"/>
      <c r="AJ82" s="136"/>
    </row>
    <row r="83" spans="1:38">
      <c r="A83" s="1" t="s">
        <v>137</v>
      </c>
      <c r="B83" s="180"/>
      <c r="C83" s="180"/>
      <c r="D83" s="180"/>
      <c r="E83" s="180"/>
      <c r="F83" s="184">
        <v>-0.08</v>
      </c>
      <c r="G83" s="180">
        <v>7.0000000000000007E-2</v>
      </c>
      <c r="H83" s="180">
        <v>0.12</v>
      </c>
      <c r="I83" s="180">
        <v>0.13</v>
      </c>
      <c r="J83" s="180">
        <v>0.12</v>
      </c>
      <c r="K83" s="184">
        <v>0.12</v>
      </c>
      <c r="L83" s="180">
        <v>0.1</v>
      </c>
      <c r="M83" s="180">
        <v>7.0000000000000007E-2</v>
      </c>
      <c r="N83" s="180">
        <v>0.04</v>
      </c>
      <c r="O83" s="180">
        <v>0.03</v>
      </c>
      <c r="P83" s="184">
        <v>0.06</v>
      </c>
      <c r="Q83" s="180">
        <v>0.03</v>
      </c>
      <c r="R83" s="180">
        <v>0.01</v>
      </c>
      <c r="S83" s="180">
        <v>0.01</v>
      </c>
      <c r="T83" s="180">
        <v>0.01</v>
      </c>
      <c r="U83" s="184">
        <v>0.01</v>
      </c>
      <c r="V83" s="180">
        <v>0</v>
      </c>
      <c r="W83" s="180">
        <v>0.02</v>
      </c>
      <c r="X83" s="180">
        <v>0.04</v>
      </c>
      <c r="Y83" s="180">
        <v>0.04</v>
      </c>
      <c r="Z83" s="184">
        <v>4.0437891763044118E-2</v>
      </c>
      <c r="AA83" s="180">
        <v>0.05</v>
      </c>
      <c r="AB83" s="180">
        <v>0.04</v>
      </c>
      <c r="AC83" s="180">
        <v>0.05</v>
      </c>
      <c r="AD83" s="180">
        <v>0.05</v>
      </c>
      <c r="AE83" s="184">
        <v>0.05</v>
      </c>
      <c r="AF83" s="180">
        <v>0.05</v>
      </c>
      <c r="AG83" s="180">
        <v>0.04</v>
      </c>
      <c r="AH83" s="180">
        <v>0.04</v>
      </c>
      <c r="AI83" s="180">
        <v>0.06</v>
      </c>
      <c r="AJ83" s="184">
        <v>0.05</v>
      </c>
    </row>
    <row r="85" spans="1:38" ht="31.5">
      <c r="A85" s="42" t="s">
        <v>135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8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8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128</v>
      </c>
      <c r="AD87" s="51" t="s">
        <v>129</v>
      </c>
      <c r="AE87" s="52" t="s">
        <v>133</v>
      </c>
      <c r="AF87" s="51" t="s">
        <v>141</v>
      </c>
      <c r="AG87" s="51" t="s">
        <v>142</v>
      </c>
      <c r="AH87" s="51" t="s">
        <v>143</v>
      </c>
      <c r="AI87" s="51" t="s">
        <v>144</v>
      </c>
      <c r="AJ87" s="52" t="s">
        <v>145</v>
      </c>
    </row>
    <row r="88" spans="1:38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59">
        <v>4775</v>
      </c>
      <c r="G88" s="10">
        <v>1196</v>
      </c>
      <c r="H88" s="10">
        <v>1233</v>
      </c>
      <c r="I88" s="10">
        <v>1210</v>
      </c>
      <c r="J88" s="10">
        <v>1222</v>
      </c>
      <c r="K88" s="159">
        <v>4861</v>
      </c>
      <c r="L88" s="10">
        <v>1248</v>
      </c>
      <c r="M88" s="10">
        <v>1259</v>
      </c>
      <c r="N88" s="10">
        <v>1231</v>
      </c>
      <c r="O88" s="10">
        <v>1271</v>
      </c>
      <c r="P88" s="159">
        <v>5009</v>
      </c>
      <c r="Q88" s="10">
        <v>1285</v>
      </c>
      <c r="R88" s="10">
        <v>1275</v>
      </c>
      <c r="S88" s="10">
        <v>1286</v>
      </c>
      <c r="T88" s="10">
        <v>1335</v>
      </c>
      <c r="U88" s="159">
        <v>5181</v>
      </c>
      <c r="V88" s="10">
        <v>1344</v>
      </c>
      <c r="W88" s="10">
        <v>1372</v>
      </c>
      <c r="X88" s="10">
        <v>1374</v>
      </c>
      <c r="Y88" s="10">
        <v>1380</v>
      </c>
      <c r="Z88" s="159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3">
        <v>5729</v>
      </c>
      <c r="AF88" s="101">
        <v>1440</v>
      </c>
      <c r="AG88" s="101">
        <v>1500</v>
      </c>
      <c r="AH88" s="101">
        <v>1476</v>
      </c>
      <c r="AI88" s="101">
        <v>1544</v>
      </c>
      <c r="AJ88" s="133">
        <v>5960</v>
      </c>
      <c r="AL88" s="211"/>
    </row>
    <row r="89" spans="1:38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0">
        <v>3322</v>
      </c>
      <c r="G89" s="10">
        <v>843</v>
      </c>
      <c r="H89" s="10">
        <v>861</v>
      </c>
      <c r="I89" s="10">
        <v>840</v>
      </c>
      <c r="J89" s="10">
        <v>857</v>
      </c>
      <c r="K89" s="160">
        <v>3401</v>
      </c>
      <c r="L89" s="10">
        <v>879</v>
      </c>
      <c r="M89" s="10">
        <v>887</v>
      </c>
      <c r="N89" s="10">
        <v>861</v>
      </c>
      <c r="O89" s="10">
        <v>899</v>
      </c>
      <c r="P89" s="160">
        <v>3526</v>
      </c>
      <c r="Q89" s="10">
        <v>934</v>
      </c>
      <c r="R89" s="10">
        <v>914</v>
      </c>
      <c r="S89" s="10">
        <v>917</v>
      </c>
      <c r="T89" s="10">
        <v>978</v>
      </c>
      <c r="U89" s="160">
        <v>3743</v>
      </c>
      <c r="V89" s="10">
        <v>996</v>
      </c>
      <c r="W89" s="10">
        <v>1012</v>
      </c>
      <c r="X89" s="10">
        <v>1018</v>
      </c>
      <c r="Y89" s="10">
        <v>1034</v>
      </c>
      <c r="Z89" s="160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3">
        <v>4333</v>
      </c>
      <c r="AF89" s="101">
        <v>1110</v>
      </c>
      <c r="AG89" s="101">
        <v>1142</v>
      </c>
      <c r="AH89" s="101">
        <v>1117</v>
      </c>
      <c r="AI89" s="101">
        <v>1171</v>
      </c>
      <c r="AJ89" s="133">
        <v>4540</v>
      </c>
      <c r="AL89" s="211"/>
    </row>
    <row r="90" spans="1:38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1">
        <v>1453</v>
      </c>
      <c r="G90" s="49">
        <v>353</v>
      </c>
      <c r="H90" s="49">
        <v>372</v>
      </c>
      <c r="I90" s="49">
        <v>370</v>
      </c>
      <c r="J90" s="49">
        <v>365</v>
      </c>
      <c r="K90" s="161">
        <v>1460</v>
      </c>
      <c r="L90" s="49">
        <v>369</v>
      </c>
      <c r="M90" s="49">
        <v>372</v>
      </c>
      <c r="N90" s="49">
        <v>370</v>
      </c>
      <c r="O90" s="49">
        <v>372</v>
      </c>
      <c r="P90" s="161">
        <v>1483</v>
      </c>
      <c r="Q90" s="49">
        <v>351</v>
      </c>
      <c r="R90" s="49">
        <v>361</v>
      </c>
      <c r="S90" s="49">
        <v>369</v>
      </c>
      <c r="T90" s="49">
        <v>357</v>
      </c>
      <c r="U90" s="161">
        <v>1438</v>
      </c>
      <c r="V90" s="49">
        <v>348</v>
      </c>
      <c r="W90" s="49">
        <v>360</v>
      </c>
      <c r="X90" s="49">
        <v>356</v>
      </c>
      <c r="Y90" s="49">
        <v>345</v>
      </c>
      <c r="Z90" s="161">
        <v>1409</v>
      </c>
      <c r="AA90" s="49">
        <v>330</v>
      </c>
      <c r="AB90" s="107">
        <v>346</v>
      </c>
      <c r="AC90" s="102">
        <f>+AC88-AC89</f>
        <v>350</v>
      </c>
      <c r="AD90" s="102">
        <v>370</v>
      </c>
      <c r="AE90" s="134">
        <v>1396</v>
      </c>
      <c r="AF90" s="102">
        <v>330</v>
      </c>
      <c r="AG90" s="102">
        <v>358</v>
      </c>
      <c r="AH90" s="102">
        <v>359</v>
      </c>
      <c r="AI90" s="102">
        <v>373</v>
      </c>
      <c r="AJ90" s="134">
        <v>1420</v>
      </c>
      <c r="AL90" s="211"/>
    </row>
    <row r="91" spans="1:38">
      <c r="A91" s="46"/>
      <c r="B91" s="45"/>
      <c r="C91" s="10"/>
      <c r="D91" s="10"/>
      <c r="E91" s="10"/>
      <c r="F91" s="162"/>
      <c r="G91" s="10"/>
      <c r="H91" s="10"/>
      <c r="I91" s="10"/>
      <c r="J91" s="10"/>
      <c r="K91" s="162"/>
      <c r="L91" s="10"/>
      <c r="M91" s="10"/>
      <c r="N91" s="10"/>
      <c r="O91" s="10"/>
      <c r="P91" s="162"/>
      <c r="Q91" s="10"/>
      <c r="R91" s="10"/>
      <c r="S91" s="10"/>
      <c r="T91" s="10"/>
      <c r="U91" s="162"/>
      <c r="V91" s="10"/>
      <c r="W91" s="10"/>
      <c r="X91" s="10"/>
      <c r="Y91" s="10"/>
      <c r="Z91" s="162"/>
      <c r="AA91" s="10"/>
      <c r="AC91" s="101"/>
      <c r="AD91" s="101"/>
      <c r="AE91" s="135"/>
      <c r="AF91" s="101"/>
      <c r="AG91" s="101"/>
      <c r="AH91" s="101"/>
      <c r="AI91" s="101"/>
      <c r="AJ91" s="135"/>
    </row>
    <row r="92" spans="1:38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2">
        <v>525</v>
      </c>
      <c r="G92" s="10">
        <v>134</v>
      </c>
      <c r="H92" s="10">
        <v>129</v>
      </c>
      <c r="I92" s="10">
        <v>136</v>
      </c>
      <c r="J92" s="10">
        <v>118</v>
      </c>
      <c r="K92" s="162">
        <v>517</v>
      </c>
      <c r="L92" s="10">
        <v>134</v>
      </c>
      <c r="M92" s="10">
        <v>141</v>
      </c>
      <c r="N92" s="10">
        <v>137</v>
      </c>
      <c r="O92" s="10">
        <v>114</v>
      </c>
      <c r="P92" s="162">
        <v>526</v>
      </c>
      <c r="Q92" s="10">
        <v>123</v>
      </c>
      <c r="R92" s="10">
        <v>124</v>
      </c>
      <c r="S92" s="10">
        <v>130</v>
      </c>
      <c r="T92" s="10">
        <v>125</v>
      </c>
      <c r="U92" s="162">
        <v>502</v>
      </c>
      <c r="V92" s="10">
        <v>119</v>
      </c>
      <c r="W92" s="10">
        <v>110</v>
      </c>
      <c r="X92" s="10">
        <v>108</v>
      </c>
      <c r="Y92" s="10">
        <v>107</v>
      </c>
      <c r="Z92" s="162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3">
        <v>420</v>
      </c>
      <c r="AF92" s="101">
        <v>125</v>
      </c>
      <c r="AG92" s="101">
        <v>117</v>
      </c>
      <c r="AH92" s="101">
        <v>113</v>
      </c>
      <c r="AI92" s="101">
        <v>131</v>
      </c>
      <c r="AJ92" s="133">
        <v>486</v>
      </c>
      <c r="AL92" s="211"/>
    </row>
    <row r="93" spans="1:38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2">
        <v>524</v>
      </c>
      <c r="G93" s="10">
        <v>135</v>
      </c>
      <c r="H93" s="10">
        <v>142</v>
      </c>
      <c r="I93" s="10">
        <v>127</v>
      </c>
      <c r="J93" s="10">
        <v>127</v>
      </c>
      <c r="K93" s="162">
        <v>531</v>
      </c>
      <c r="L93" s="10">
        <v>131</v>
      </c>
      <c r="M93" s="10">
        <v>128</v>
      </c>
      <c r="N93" s="10">
        <v>125</v>
      </c>
      <c r="O93" s="10">
        <v>137</v>
      </c>
      <c r="P93" s="162">
        <v>521</v>
      </c>
      <c r="Q93" s="10">
        <v>138</v>
      </c>
      <c r="R93" s="10">
        <v>141</v>
      </c>
      <c r="S93" s="10">
        <v>128</v>
      </c>
      <c r="T93" s="10">
        <v>134</v>
      </c>
      <c r="U93" s="162">
        <v>541</v>
      </c>
      <c r="V93" s="10">
        <v>141</v>
      </c>
      <c r="W93" s="10">
        <v>138</v>
      </c>
      <c r="X93" s="10">
        <v>132</v>
      </c>
      <c r="Y93" s="10">
        <v>130</v>
      </c>
      <c r="Z93" s="162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3">
        <v>540</v>
      </c>
      <c r="AF93" s="101">
        <v>133</v>
      </c>
      <c r="AG93" s="101">
        <v>136</v>
      </c>
      <c r="AH93" s="101">
        <v>132</v>
      </c>
      <c r="AI93" s="101">
        <v>139</v>
      </c>
      <c r="AJ93" s="133">
        <v>540</v>
      </c>
      <c r="AL93" s="211"/>
    </row>
    <row r="94" spans="1:38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1">
        <v>404</v>
      </c>
      <c r="G94" s="49">
        <v>84</v>
      </c>
      <c r="H94" s="49">
        <v>101</v>
      </c>
      <c r="I94" s="49">
        <v>107</v>
      </c>
      <c r="J94" s="49">
        <v>120</v>
      </c>
      <c r="K94" s="161">
        <v>412</v>
      </c>
      <c r="L94" s="49">
        <v>104</v>
      </c>
      <c r="M94" s="49">
        <v>103</v>
      </c>
      <c r="N94" s="49">
        <v>108</v>
      </c>
      <c r="O94" s="49">
        <v>121</v>
      </c>
      <c r="P94" s="161">
        <v>436</v>
      </c>
      <c r="Q94" s="49">
        <v>90</v>
      </c>
      <c r="R94" s="49">
        <v>96</v>
      </c>
      <c r="S94" s="49">
        <v>111</v>
      </c>
      <c r="T94" s="49">
        <v>98</v>
      </c>
      <c r="U94" s="161">
        <v>395</v>
      </c>
      <c r="V94" s="49">
        <v>88</v>
      </c>
      <c r="W94" s="49">
        <v>112</v>
      </c>
      <c r="X94" s="49">
        <v>116</v>
      </c>
      <c r="Y94" s="49">
        <v>108</v>
      </c>
      <c r="Z94" s="161">
        <v>424</v>
      </c>
      <c r="AA94" s="49">
        <v>85</v>
      </c>
      <c r="AB94" s="107">
        <v>106</v>
      </c>
      <c r="AC94" s="102">
        <f>+AC90-AC92-AC93</f>
        <v>111</v>
      </c>
      <c r="AD94" s="102">
        <v>134</v>
      </c>
      <c r="AE94" s="134">
        <v>436</v>
      </c>
      <c r="AF94" s="102">
        <v>72</v>
      </c>
      <c r="AG94" s="102">
        <v>105</v>
      </c>
      <c r="AH94" s="102">
        <v>114</v>
      </c>
      <c r="AI94" s="102">
        <v>103</v>
      </c>
      <c r="AJ94" s="134">
        <v>394</v>
      </c>
      <c r="AL94" s="211"/>
    </row>
    <row r="95" spans="1:38">
      <c r="A95" s="46"/>
      <c r="B95" s="45"/>
      <c r="C95" s="10"/>
      <c r="D95" s="10"/>
      <c r="E95" s="10"/>
      <c r="F95" s="162"/>
      <c r="G95" s="10"/>
      <c r="H95" s="10"/>
      <c r="I95" s="10"/>
      <c r="J95" s="10"/>
      <c r="K95" s="162"/>
      <c r="L95" s="10"/>
      <c r="M95" s="10"/>
      <c r="N95" s="10"/>
      <c r="O95" s="10"/>
      <c r="P95" s="162"/>
      <c r="Q95" s="10"/>
      <c r="R95" s="10"/>
      <c r="S95" s="10"/>
      <c r="T95" s="10"/>
      <c r="U95" s="162"/>
      <c r="V95" s="10"/>
      <c r="W95" s="10"/>
      <c r="X95" s="10"/>
      <c r="Y95" s="10"/>
      <c r="Z95" s="162"/>
      <c r="AA95" s="10"/>
      <c r="AC95" s="101"/>
      <c r="AD95" s="101"/>
      <c r="AE95" s="135"/>
      <c r="AF95" s="101"/>
      <c r="AG95" s="101"/>
      <c r="AH95" s="101"/>
      <c r="AI95" s="101"/>
      <c r="AJ95" s="135"/>
    </row>
    <row r="96" spans="1:38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2">
        <v>176</v>
      </c>
      <c r="G96" s="45">
        <v>22</v>
      </c>
      <c r="H96" s="45">
        <v>39</v>
      </c>
      <c r="I96" s="45">
        <v>37</v>
      </c>
      <c r="J96" s="45">
        <v>46</v>
      </c>
      <c r="K96" s="162">
        <v>144</v>
      </c>
      <c r="L96" s="45">
        <v>35</v>
      </c>
      <c r="M96" s="45">
        <v>38</v>
      </c>
      <c r="N96" s="45">
        <v>37</v>
      </c>
      <c r="O96" s="45">
        <v>48</v>
      </c>
      <c r="P96" s="162">
        <v>158</v>
      </c>
      <c r="Q96" s="45">
        <v>35</v>
      </c>
      <c r="R96" s="45">
        <v>37</v>
      </c>
      <c r="S96" s="45">
        <v>42</v>
      </c>
      <c r="T96" s="45">
        <v>31</v>
      </c>
      <c r="U96" s="162">
        <v>145</v>
      </c>
      <c r="V96" s="45">
        <v>43</v>
      </c>
      <c r="W96" s="45">
        <v>36</v>
      </c>
      <c r="X96" s="45">
        <v>45</v>
      </c>
      <c r="Y96" s="45">
        <v>44</v>
      </c>
      <c r="Z96" s="162">
        <v>168</v>
      </c>
      <c r="AA96" s="45">
        <v>39</v>
      </c>
      <c r="AB96" s="106">
        <v>39</v>
      </c>
      <c r="AC96" s="100">
        <f>32+8</f>
        <v>40</v>
      </c>
      <c r="AD96" s="100">
        <v>44</v>
      </c>
      <c r="AE96" s="133">
        <v>162</v>
      </c>
      <c r="AF96" s="100">
        <v>36</v>
      </c>
      <c r="AG96" s="100">
        <v>37</v>
      </c>
      <c r="AH96" s="100">
        <v>39</v>
      </c>
      <c r="AI96" s="100">
        <v>40</v>
      </c>
      <c r="AJ96" s="133">
        <v>152</v>
      </c>
      <c r="AL96" s="211"/>
    </row>
    <row r="97" spans="1:38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1">
        <v>228</v>
      </c>
      <c r="G97" s="49">
        <v>62</v>
      </c>
      <c r="H97" s="49">
        <v>62</v>
      </c>
      <c r="I97" s="49">
        <v>70</v>
      </c>
      <c r="J97" s="49">
        <v>74</v>
      </c>
      <c r="K97" s="161">
        <v>268</v>
      </c>
      <c r="L97" s="49">
        <v>69</v>
      </c>
      <c r="M97" s="49">
        <v>65</v>
      </c>
      <c r="N97" s="49">
        <v>71</v>
      </c>
      <c r="O97" s="49">
        <v>73</v>
      </c>
      <c r="P97" s="161">
        <v>278</v>
      </c>
      <c r="Q97" s="49">
        <v>55</v>
      </c>
      <c r="R97" s="49">
        <v>59</v>
      </c>
      <c r="S97" s="49">
        <v>69</v>
      </c>
      <c r="T97" s="49">
        <v>67</v>
      </c>
      <c r="U97" s="161">
        <v>250</v>
      </c>
      <c r="V97" s="49">
        <v>45</v>
      </c>
      <c r="W97" s="49">
        <v>76</v>
      </c>
      <c r="X97" s="49">
        <v>71</v>
      </c>
      <c r="Y97" s="49">
        <v>64</v>
      </c>
      <c r="Z97" s="161">
        <v>256</v>
      </c>
      <c r="AA97" s="49">
        <v>46</v>
      </c>
      <c r="AB97" s="108">
        <v>67</v>
      </c>
      <c r="AC97" s="102">
        <f>+AC94-AC96</f>
        <v>71</v>
      </c>
      <c r="AD97" s="102">
        <v>90</v>
      </c>
      <c r="AE97" s="134">
        <v>274</v>
      </c>
      <c r="AF97" s="102">
        <v>36</v>
      </c>
      <c r="AG97" s="102">
        <v>68</v>
      </c>
      <c r="AH97" s="102">
        <v>75</v>
      </c>
      <c r="AI97" s="102">
        <v>63</v>
      </c>
      <c r="AJ97" s="134">
        <v>242</v>
      </c>
      <c r="AL97" s="211"/>
    </row>
    <row r="98" spans="1:38">
      <c r="A98" s="46"/>
      <c r="B98" s="45"/>
      <c r="C98" s="10"/>
      <c r="D98" s="10"/>
      <c r="E98" s="10"/>
      <c r="F98" s="172"/>
      <c r="G98" s="10"/>
      <c r="H98" s="10"/>
      <c r="I98" s="10"/>
      <c r="J98" s="10"/>
      <c r="K98" s="172"/>
      <c r="L98" s="10"/>
      <c r="M98" s="10"/>
      <c r="N98" s="10"/>
      <c r="O98" s="10"/>
      <c r="P98" s="172"/>
      <c r="Q98" s="10"/>
      <c r="R98" s="10"/>
      <c r="S98" s="10"/>
      <c r="T98" s="10"/>
      <c r="U98" s="172"/>
      <c r="V98" s="10"/>
      <c r="W98" s="10"/>
      <c r="X98" s="10"/>
      <c r="Y98" s="10"/>
      <c r="Z98" s="172"/>
      <c r="AA98" s="10"/>
      <c r="AE98" s="172"/>
      <c r="AJ98" s="172"/>
    </row>
    <row r="99" spans="1:38">
      <c r="A99" s="119" t="s">
        <v>113</v>
      </c>
      <c r="B99" s="120">
        <v>30.313014827018119</v>
      </c>
      <c r="C99" s="120">
        <v>31.79530201342282</v>
      </c>
      <c r="D99" s="121">
        <v>31.037489102005232</v>
      </c>
      <c r="E99" s="121">
        <v>28.641571194762683</v>
      </c>
      <c r="F99" s="164">
        <v>30.429319371727747</v>
      </c>
      <c r="G99" s="121">
        <v>29.515050167224082</v>
      </c>
      <c r="H99" s="121">
        <v>30.170316301703163</v>
      </c>
      <c r="I99" s="121">
        <v>30.578512396694212</v>
      </c>
      <c r="J99" s="121">
        <v>29.869067103109657</v>
      </c>
      <c r="K99" s="164">
        <v>30.034972227936642</v>
      </c>
      <c r="L99" s="121">
        <v>29.567307692307693</v>
      </c>
      <c r="M99" s="121">
        <v>29.547259729944404</v>
      </c>
      <c r="N99" s="121">
        <v>30.056864337936638</v>
      </c>
      <c r="O99" s="121">
        <v>29.268292682926827</v>
      </c>
      <c r="P99" s="164">
        <v>29.606707925733676</v>
      </c>
      <c r="Q99" s="121">
        <v>27.315175097276263</v>
      </c>
      <c r="R99" s="121">
        <v>28.313725490196077</v>
      </c>
      <c r="S99" s="121">
        <v>28.693623639191291</v>
      </c>
      <c r="T99" s="121">
        <v>26.741573033707866</v>
      </c>
      <c r="U99" s="164">
        <v>27.755259602393362</v>
      </c>
      <c r="V99" s="121">
        <v>25.892857142857146</v>
      </c>
      <c r="W99" s="121">
        <v>26.239067055393583</v>
      </c>
      <c r="X99" s="121">
        <v>25.909752547307129</v>
      </c>
      <c r="Y99" s="121">
        <v>25.018129079042783</v>
      </c>
      <c r="Z99" s="164">
        <v>25.763393673432073</v>
      </c>
      <c r="AA99" s="121">
        <v>24.5</v>
      </c>
      <c r="AB99" s="122">
        <v>24.7</v>
      </c>
      <c r="AC99" s="123">
        <f>+AC90/AC88*100</f>
        <v>24.288688410825817</v>
      </c>
      <c r="AD99" s="123">
        <f>+AD90/AD88*100</f>
        <v>23.979261179520414</v>
      </c>
      <c r="AE99" s="164">
        <v>24.367254320125674</v>
      </c>
      <c r="AF99" s="123">
        <v>22.9</v>
      </c>
      <c r="AG99" s="123">
        <v>23.9</v>
      </c>
      <c r="AH99" s="123">
        <v>24.3</v>
      </c>
      <c r="AI99" s="123">
        <v>24.2</v>
      </c>
      <c r="AJ99" s="164">
        <v>23.8</v>
      </c>
    </row>
    <row r="100" spans="1:38">
      <c r="A100" s="119" t="s">
        <v>114</v>
      </c>
      <c r="B100" s="120">
        <v>3.5420098846787478</v>
      </c>
      <c r="C100" s="120">
        <v>5.7046979865771812</v>
      </c>
      <c r="D100" s="121">
        <v>4.7951176983435051</v>
      </c>
      <c r="E100" s="121">
        <v>5.0736497545008179</v>
      </c>
      <c r="F100" s="164">
        <v>4.7748691099476437</v>
      </c>
      <c r="G100" s="121">
        <v>5.183946488294314</v>
      </c>
      <c r="H100" s="121">
        <v>5.02838605028386</v>
      </c>
      <c r="I100" s="121">
        <v>5.785123966942149</v>
      </c>
      <c r="J100" s="121">
        <v>6.0556464811783961</v>
      </c>
      <c r="K100" s="164">
        <v>5.5132688747171361</v>
      </c>
      <c r="L100" s="121">
        <v>5.5288461538461533</v>
      </c>
      <c r="M100" s="121">
        <v>5.1628276409849088</v>
      </c>
      <c r="N100" s="121">
        <v>5.767668562144598</v>
      </c>
      <c r="O100" s="121">
        <v>5.7435090479937054</v>
      </c>
      <c r="P100" s="164">
        <v>5.5500099820323419</v>
      </c>
      <c r="Q100" s="121">
        <v>4.2801556420233462</v>
      </c>
      <c r="R100" s="121">
        <v>4.6274509803921564</v>
      </c>
      <c r="S100" s="121">
        <v>5.3654743390357691</v>
      </c>
      <c r="T100" s="121">
        <v>5.0187265917602994</v>
      </c>
      <c r="U100" s="164">
        <v>4.8253232966608763</v>
      </c>
      <c r="V100" s="121">
        <v>3.3482142857142856</v>
      </c>
      <c r="W100" s="121">
        <v>5.5393586005830908</v>
      </c>
      <c r="X100" s="121">
        <v>5.1673944687045124</v>
      </c>
      <c r="Y100" s="121">
        <v>4.5685279187817258</v>
      </c>
      <c r="Z100" s="164">
        <v>4.6626439934174435</v>
      </c>
      <c r="AA100" s="123">
        <f>+AA97/AA88*100</f>
        <v>3.4200743494423791</v>
      </c>
      <c r="AB100" s="123">
        <f>+AB97/AB88*100</f>
        <v>4.7857142857142856</v>
      </c>
      <c r="AC100" s="123">
        <f>+AC97/AC88*100</f>
        <v>4.9271339347675225</v>
      </c>
      <c r="AD100" s="123">
        <f>+AD97/AD88*100</f>
        <v>5.8327932598833439</v>
      </c>
      <c r="AE100" s="164">
        <v>4.7826845871879904</v>
      </c>
      <c r="AF100" s="123">
        <v>2.5</v>
      </c>
      <c r="AG100" s="123">
        <v>4.5</v>
      </c>
      <c r="AH100" s="123">
        <v>5.0999999999999996</v>
      </c>
      <c r="AI100" s="123">
        <v>4.0999999999999996</v>
      </c>
      <c r="AJ100" s="164">
        <v>4.0999999999999996</v>
      </c>
    </row>
    <row r="101" spans="1:38">
      <c r="A101" s="119" t="s">
        <v>115</v>
      </c>
      <c r="B101" s="120">
        <v>11.684782608695652</v>
      </c>
      <c r="C101" s="121">
        <v>17.941952506596305</v>
      </c>
      <c r="D101" s="121">
        <v>15.44943820224719</v>
      </c>
      <c r="E101" s="121">
        <v>17.714285714285712</v>
      </c>
      <c r="F101" s="164">
        <v>15.691672401927049</v>
      </c>
      <c r="G101" s="121">
        <v>17.563739376770538</v>
      </c>
      <c r="H101" s="121">
        <v>16.666666666666664</v>
      </c>
      <c r="I101" s="121">
        <v>18.918918918918919</v>
      </c>
      <c r="J101" s="121">
        <v>20.273972602739725</v>
      </c>
      <c r="K101" s="164">
        <v>18.356164383561644</v>
      </c>
      <c r="L101" s="121">
        <v>18.699186991869919</v>
      </c>
      <c r="M101" s="121">
        <v>17.473118279569892</v>
      </c>
      <c r="N101" s="121">
        <v>19.189189189189189</v>
      </c>
      <c r="O101" s="121">
        <v>19.623655913978492</v>
      </c>
      <c r="P101" s="164">
        <v>18.745785569790964</v>
      </c>
      <c r="Q101" s="121">
        <v>15.669515669515668</v>
      </c>
      <c r="R101" s="121">
        <v>16.343490304709142</v>
      </c>
      <c r="S101" s="121">
        <v>18.699186991869919</v>
      </c>
      <c r="T101" s="121">
        <v>18.767507002801121</v>
      </c>
      <c r="U101" s="164">
        <v>17.385257301808068</v>
      </c>
      <c r="V101" s="121">
        <v>12.931034482758621</v>
      </c>
      <c r="W101" s="121">
        <v>21.111111111111111</v>
      </c>
      <c r="X101" s="121">
        <v>19.943820224719101</v>
      </c>
      <c r="Y101" s="121">
        <v>18.600000000000001</v>
      </c>
      <c r="Z101" s="164">
        <v>18.2</v>
      </c>
      <c r="AA101" s="123">
        <f>+AA97/AA90*100</f>
        <v>13.939393939393941</v>
      </c>
      <c r="AB101" s="123">
        <f>+AB97/AB90*100</f>
        <v>19.364161849710982</v>
      </c>
      <c r="AC101" s="123">
        <f>+AC97/AC90*100</f>
        <v>20.285714285714285</v>
      </c>
      <c r="AD101" s="123">
        <f>+AD97/AD90*100</f>
        <v>24.324324324324326</v>
      </c>
      <c r="AE101" s="164">
        <v>19.627507163323781</v>
      </c>
      <c r="AF101" s="123">
        <v>10.9</v>
      </c>
      <c r="AG101" s="123">
        <v>19</v>
      </c>
      <c r="AH101" s="123">
        <v>20.9</v>
      </c>
      <c r="AI101" s="123">
        <v>16.899999999999999</v>
      </c>
      <c r="AJ101" s="164">
        <v>17</v>
      </c>
    </row>
    <row r="102" spans="1:38">
      <c r="A102" s="119"/>
      <c r="B102" s="124"/>
      <c r="C102" s="125"/>
      <c r="D102" s="125"/>
      <c r="E102" s="125"/>
      <c r="F102" s="182"/>
      <c r="G102" s="125"/>
      <c r="H102" s="125"/>
      <c r="I102" s="125"/>
      <c r="J102" s="125"/>
      <c r="K102" s="182"/>
      <c r="L102" s="125"/>
      <c r="M102" s="125"/>
      <c r="N102" s="125"/>
      <c r="O102" s="125"/>
      <c r="P102" s="182"/>
      <c r="Q102" s="125"/>
      <c r="R102" s="125"/>
      <c r="S102" s="125"/>
      <c r="T102" s="125"/>
      <c r="U102" s="182"/>
      <c r="V102" s="125"/>
      <c r="W102" s="125"/>
      <c r="X102" s="125"/>
      <c r="Y102" s="125"/>
      <c r="Z102" s="182"/>
      <c r="AA102" s="125"/>
      <c r="AB102" s="183"/>
      <c r="AC102" s="183"/>
      <c r="AD102" s="183"/>
      <c r="AE102" s="182"/>
      <c r="AF102" s="183"/>
      <c r="AG102" s="183"/>
      <c r="AH102" s="183"/>
      <c r="AI102" s="183"/>
      <c r="AJ102" s="182"/>
    </row>
    <row r="103" spans="1:38">
      <c r="A103" s="208" t="s">
        <v>126</v>
      </c>
      <c r="B103" s="103">
        <v>5952</v>
      </c>
      <c r="C103" s="103">
        <v>5901</v>
      </c>
      <c r="D103" s="103">
        <v>5774</v>
      </c>
      <c r="E103" s="103">
        <v>5497</v>
      </c>
      <c r="F103" s="173">
        <f>+E103</f>
        <v>5497</v>
      </c>
      <c r="G103" s="103">
        <v>5216</v>
      </c>
      <c r="H103" s="103">
        <v>5288</v>
      </c>
      <c r="I103" s="103">
        <v>5296</v>
      </c>
      <c r="J103" s="103">
        <v>5284</v>
      </c>
      <c r="K103" s="173">
        <f>+J103</f>
        <v>5284</v>
      </c>
      <c r="L103" s="103">
        <v>5291</v>
      </c>
      <c r="M103" s="103">
        <v>5319</v>
      </c>
      <c r="N103" s="103">
        <v>5459</v>
      </c>
      <c r="O103" s="103">
        <v>5414</v>
      </c>
      <c r="P103" s="173">
        <f>+O103</f>
        <v>5414</v>
      </c>
      <c r="Q103" s="103">
        <v>5318</v>
      </c>
      <c r="R103" s="103">
        <v>5405</v>
      </c>
      <c r="S103" s="103">
        <v>5458</v>
      </c>
      <c r="T103" s="103">
        <v>5428</v>
      </c>
      <c r="U103" s="173">
        <f>+T103</f>
        <v>5428</v>
      </c>
      <c r="V103" s="103">
        <v>5916</v>
      </c>
      <c r="W103" s="103">
        <v>5937</v>
      </c>
      <c r="X103" s="103">
        <v>6009</v>
      </c>
      <c r="Y103" s="103">
        <v>5838</v>
      </c>
      <c r="Z103" s="173">
        <f>+Y103</f>
        <v>5838</v>
      </c>
      <c r="AA103" s="103">
        <v>5830</v>
      </c>
      <c r="AB103" s="103">
        <v>5973</v>
      </c>
      <c r="AC103" s="103">
        <v>6246</v>
      </c>
      <c r="AD103" s="103">
        <v>6110.07</v>
      </c>
      <c r="AE103" s="173">
        <v>6110.07</v>
      </c>
      <c r="AF103" s="103">
        <v>5690</v>
      </c>
      <c r="AG103" s="103">
        <v>5650</v>
      </c>
      <c r="AH103" s="103">
        <v>5844</v>
      </c>
      <c r="AI103" s="103">
        <v>5821</v>
      </c>
      <c r="AJ103" s="173">
        <v>5821</v>
      </c>
    </row>
    <row r="104" spans="1:38">
      <c r="F104" s="136"/>
      <c r="K104" s="136"/>
      <c r="P104" s="136"/>
      <c r="U104" s="136"/>
      <c r="Z104" s="136"/>
      <c r="AE104" s="136"/>
      <c r="AJ104" s="136"/>
    </row>
    <row r="105" spans="1:38">
      <c r="A105" s="1" t="s">
        <v>139</v>
      </c>
      <c r="B105" s="180"/>
      <c r="C105" s="180"/>
      <c r="D105" s="180"/>
      <c r="E105" s="180"/>
      <c r="F105" s="184">
        <v>0</v>
      </c>
      <c r="G105" s="180">
        <v>0.08</v>
      </c>
      <c r="H105" s="180">
        <v>0.09</v>
      </c>
      <c r="I105" s="180">
        <v>0.09</v>
      </c>
      <c r="J105" s="180">
        <v>0.09</v>
      </c>
      <c r="K105" s="184">
        <v>0.09</v>
      </c>
      <c r="L105" s="180">
        <v>0.02</v>
      </c>
      <c r="M105" s="180">
        <v>0.03</v>
      </c>
      <c r="N105" s="180">
        <v>0.03</v>
      </c>
      <c r="O105" s="180">
        <v>0.03</v>
      </c>
      <c r="P105" s="184">
        <v>0.03</v>
      </c>
      <c r="Q105" s="180">
        <v>0.03</v>
      </c>
      <c r="R105" s="180">
        <v>0.01</v>
      </c>
      <c r="S105" s="180">
        <v>0.01</v>
      </c>
      <c r="T105" s="180">
        <v>0.01</v>
      </c>
      <c r="U105" s="184">
        <v>0.01</v>
      </c>
      <c r="V105" s="180">
        <v>0</v>
      </c>
      <c r="W105" s="180">
        <v>0.03</v>
      </c>
      <c r="X105" s="180">
        <v>0.05</v>
      </c>
      <c r="Y105" s="180">
        <v>0.03</v>
      </c>
      <c r="Z105" s="184">
        <v>0.04</v>
      </c>
      <c r="AA105" s="180">
        <v>0.02</v>
      </c>
      <c r="AB105" s="180">
        <v>0.02</v>
      </c>
      <c r="AC105" s="180">
        <v>0.05</v>
      </c>
      <c r="AD105" s="180">
        <v>7.0000000000000007E-2</v>
      </c>
      <c r="AE105" s="184">
        <v>0.05</v>
      </c>
      <c r="AF105" s="180">
        <v>0.05</v>
      </c>
      <c r="AG105" s="180">
        <v>7.0000000000000007E-2</v>
      </c>
      <c r="AH105" s="180">
        <v>0.06</v>
      </c>
      <c r="AI105" s="180">
        <v>7.0000000000000007E-2</v>
      </c>
      <c r="AJ105" s="184">
        <v>0.06</v>
      </c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C22" sqref="C22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42" t="s">
        <v>103</v>
      </c>
      <c r="B1" s="7"/>
      <c r="C1" s="213" t="s">
        <v>146</v>
      </c>
      <c r="D1" s="213"/>
      <c r="E1" s="213"/>
      <c r="F1" s="213"/>
      <c r="G1" s="213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C2" s="213"/>
      <c r="D2" s="213"/>
      <c r="E2" s="213"/>
      <c r="F2" s="213"/>
      <c r="G2" s="213"/>
      <c r="H2" s="4"/>
      <c r="I2" s="4"/>
      <c r="N2" s="4"/>
      <c r="T2" s="4"/>
    </row>
    <row r="3" spans="1:27">
      <c r="A3" s="9" t="s">
        <v>11</v>
      </c>
      <c r="B3" s="3"/>
      <c r="C3" s="213"/>
      <c r="D3" s="213"/>
      <c r="E3" s="213"/>
      <c r="F3" s="213"/>
      <c r="G3" s="213"/>
    </row>
    <row r="4" spans="1:27" ht="12" customHeight="1">
      <c r="A4" s="158"/>
      <c r="B4" s="158"/>
      <c r="C4" s="158">
        <v>2009</v>
      </c>
      <c r="D4" s="158">
        <v>2010</v>
      </c>
      <c r="E4" s="158">
        <v>2011</v>
      </c>
      <c r="F4" s="158">
        <v>2012</v>
      </c>
      <c r="G4" s="158">
        <v>2013</v>
      </c>
      <c r="H4" s="158">
        <v>2014</v>
      </c>
      <c r="I4" s="212">
        <v>2015</v>
      </c>
    </row>
    <row r="5" spans="1:27" ht="11.45" customHeight="1">
      <c r="A5" s="166" t="s">
        <v>16</v>
      </c>
      <c r="B5" s="167"/>
      <c r="C5" s="165">
        <v>2239</v>
      </c>
      <c r="D5" s="165">
        <v>2721</v>
      </c>
      <c r="E5" s="165">
        <v>2975</v>
      </c>
      <c r="F5" s="165">
        <v>3074</v>
      </c>
      <c r="G5" s="165">
        <v>3052</v>
      </c>
      <c r="H5" s="165">
        <v>3145</v>
      </c>
      <c r="I5" s="147">
        <v>3575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5"/>
      <c r="I6" s="147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5"/>
      <c r="I7" s="147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5">
        <v>37</v>
      </c>
      <c r="I8" s="147">
        <v>37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5">
        <v>96</v>
      </c>
      <c r="I9" s="147">
        <v>-238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196">
        <v>3278</v>
      </c>
      <c r="I10" s="148">
        <v>3374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197"/>
      <c r="I11" s="149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5">
        <v>-280</v>
      </c>
      <c r="I12" s="147">
        <v>758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5">
        <v>-296</v>
      </c>
      <c r="I13" s="147">
        <v>-58</v>
      </c>
    </row>
    <row r="14" spans="1:27">
      <c r="A14" s="18" t="s">
        <v>148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5">
        <v>50</v>
      </c>
      <c r="I14" s="147">
        <v>50</v>
      </c>
    </row>
    <row r="15" spans="1:27">
      <c r="A15" s="18" t="s">
        <v>147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5">
        <v>-306</v>
      </c>
      <c r="I15" s="147">
        <v>-363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5">
        <v>-527</v>
      </c>
      <c r="I16" s="147">
        <v>-601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196">
        <v>1919</v>
      </c>
      <c r="I17" s="148">
        <v>3160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5"/>
      <c r="I18" s="147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5">
        <v>-230</v>
      </c>
      <c r="I19" s="147">
        <v>-284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5">
        <v>0</v>
      </c>
      <c r="I20" s="147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5">
        <v>-373</v>
      </c>
      <c r="I21" s="147">
        <v>-297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5">
        <v>169</v>
      </c>
      <c r="I22" s="147">
        <v>318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5">
        <v>-14</v>
      </c>
      <c r="I23" s="147">
        <v>-108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5">
        <v>0</v>
      </c>
      <c r="I24" s="147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5">
        <v>-13</v>
      </c>
      <c r="I25" s="147">
        <v>-60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196">
        <v>-461</v>
      </c>
      <c r="I26" s="148">
        <v>-431</v>
      </c>
    </row>
    <row r="27" spans="1:30">
      <c r="A27" s="31"/>
      <c r="C27" s="90"/>
      <c r="D27" s="90"/>
      <c r="E27" s="90"/>
      <c r="F27" s="90"/>
      <c r="G27" s="90"/>
      <c r="H27" s="198"/>
      <c r="I27" s="150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199">
        <v>1458</v>
      </c>
      <c r="I28" s="151">
        <v>2729</v>
      </c>
    </row>
    <row r="29" spans="1:30">
      <c r="A29" s="18"/>
      <c r="C29" s="88"/>
      <c r="D29" s="88"/>
      <c r="E29" s="88"/>
      <c r="F29" s="88"/>
      <c r="G29" s="88"/>
      <c r="H29" s="165"/>
      <c r="I29" s="147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5">
        <v>1489</v>
      </c>
      <c r="I30" s="147">
        <v>715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5">
        <v>-1692</v>
      </c>
      <c r="I31" s="147">
        <v>-2395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5">
        <v>-128</v>
      </c>
      <c r="I32" s="147">
        <v>-3</v>
      </c>
    </row>
    <row r="33" spans="1:9">
      <c r="A33" s="55" t="s">
        <v>86</v>
      </c>
      <c r="C33" s="88"/>
      <c r="D33" s="88"/>
      <c r="E33" s="88"/>
      <c r="F33" s="88"/>
      <c r="G33" s="88"/>
      <c r="H33" s="165"/>
      <c r="I33" s="147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5">
        <v>-270</v>
      </c>
      <c r="I34" s="147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5">
        <v>-1183</v>
      </c>
      <c r="I35" s="147">
        <v>-1419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5">
        <v>0</v>
      </c>
      <c r="I36" s="147">
        <v>4761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5">
        <v>178</v>
      </c>
      <c r="I37" s="147">
        <v>437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5">
        <v>37</v>
      </c>
      <c r="I38" s="147">
        <v>42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196">
        <v>-1569</v>
      </c>
      <c r="I39" s="148">
        <v>1855</v>
      </c>
    </row>
    <row r="40" spans="1:9">
      <c r="A40" s="18"/>
      <c r="C40" s="88"/>
      <c r="D40" s="88"/>
      <c r="E40" s="88"/>
      <c r="F40" s="88"/>
      <c r="G40" s="88"/>
      <c r="H40" s="165"/>
      <c r="I40" s="147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0">
        <v>-111</v>
      </c>
      <c r="I41" s="152">
        <v>4584</v>
      </c>
    </row>
    <row r="42" spans="1:9">
      <c r="A42" s="18"/>
      <c r="C42" s="88"/>
      <c r="D42" s="88"/>
      <c r="E42" s="88"/>
      <c r="F42" s="88"/>
      <c r="G42" s="88"/>
      <c r="H42" s="165"/>
      <c r="I42" s="147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1">
        <v>707</v>
      </c>
      <c r="I43" s="153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5">
        <v>-111</v>
      </c>
      <c r="I44" s="147">
        <v>4584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1">
        <v>-164</v>
      </c>
      <c r="I45" s="153">
        <v>-108</v>
      </c>
    </row>
    <row r="46" spans="1:9">
      <c r="A46" s="18"/>
      <c r="C46" s="88"/>
      <c r="D46" s="88"/>
      <c r="E46" s="88"/>
      <c r="F46" s="88"/>
      <c r="G46" s="94"/>
      <c r="H46" s="202"/>
      <c r="I46" s="154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0">
        <v>432</v>
      </c>
      <c r="I47" s="152">
        <v>4908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3"/>
      <c r="I48" s="155"/>
    </row>
    <row r="49" spans="1:10" ht="12.75">
      <c r="A49" s="58"/>
      <c r="C49" s="96"/>
      <c r="D49" s="96"/>
      <c r="E49" s="96"/>
      <c r="F49" s="96"/>
      <c r="G49" s="96"/>
      <c r="H49" s="204"/>
      <c r="I49" s="156"/>
    </row>
    <row r="50" spans="1:10">
      <c r="A50" s="17" t="s">
        <v>95</v>
      </c>
      <c r="C50" s="91"/>
      <c r="D50" s="91"/>
      <c r="E50" s="91"/>
      <c r="F50" s="91"/>
      <c r="G50" s="91"/>
      <c r="H50" s="199"/>
      <c r="I50" s="151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5">
        <v>1458</v>
      </c>
      <c r="I51" s="147">
        <v>2729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5">
        <v>14</v>
      </c>
      <c r="I52" s="147">
        <v>108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5">
        <v>0</v>
      </c>
      <c r="I53" s="147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5">
        <v>1472</v>
      </c>
      <c r="I54" s="157">
        <v>2837</v>
      </c>
    </row>
    <row r="55" spans="1:10">
      <c r="E55" s="12"/>
      <c r="F55" s="12"/>
      <c r="G55" s="12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06">
        <v>2014</v>
      </c>
      <c r="I5" s="206">
        <v>2015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87">
        <v>8928</v>
      </c>
      <c r="I7" s="138">
        <v>8996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87">
        <v>3927</v>
      </c>
      <c r="I8" s="138">
        <v>3568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87">
        <v>297</v>
      </c>
      <c r="I9" s="138">
        <v>119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88">
        <v>488</v>
      </c>
      <c r="I10" s="139">
        <v>515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89">
        <v>13640</v>
      </c>
      <c r="I11" s="140">
        <v>13198</v>
      </c>
      <c r="J11" s="39"/>
    </row>
    <row r="12" spans="1:27" ht="12" customHeight="1">
      <c r="A12" s="18"/>
      <c r="B12" s="2"/>
      <c r="H12" s="190"/>
      <c r="I12" s="141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87">
        <v>7854.4</v>
      </c>
      <c r="I13" s="138">
        <v>7799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87">
        <v>744</v>
      </c>
      <c r="I14" s="138">
        <v>588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87">
        <v>985</v>
      </c>
      <c r="I15" s="138">
        <v>1232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88">
        <v>432</v>
      </c>
      <c r="I16" s="139">
        <v>4908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88">
        <v>25</v>
      </c>
      <c r="I17" s="139">
        <v>0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89">
        <v>10040.4</v>
      </c>
      <c r="I18" s="140">
        <v>14527</v>
      </c>
      <c r="J18" s="38"/>
    </row>
    <row r="19" spans="1:30">
      <c r="A19" s="21"/>
      <c r="H19" s="190"/>
      <c r="I19" s="141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1">
        <v>23680.400000000001</v>
      </c>
      <c r="I20" s="142">
        <v>27725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06">
        <v>2014</v>
      </c>
      <c r="I24" s="206">
        <v>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87">
        <v>177</v>
      </c>
      <c r="I26" s="138">
        <v>192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2">
        <v>5875</v>
      </c>
      <c r="I27" s="143">
        <v>11617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89">
        <v>6052</v>
      </c>
      <c r="I28" s="140">
        <v>11809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88">
        <v>29</v>
      </c>
      <c r="I29" s="139">
        <v>32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89">
        <v>6081</v>
      </c>
      <c r="I30" s="140">
        <v>11841</v>
      </c>
      <c r="J30" s="28"/>
    </row>
    <row r="31" spans="1:30">
      <c r="A31" s="18"/>
      <c r="H31" s="190"/>
      <c r="I31" s="141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87">
        <v>366</v>
      </c>
      <c r="I32" s="138">
        <v>321</v>
      </c>
      <c r="J32" s="30"/>
      <c r="P32" s="210"/>
      <c r="Q32" s="210"/>
    </row>
    <row r="33" spans="1:17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87">
        <v>1311</v>
      </c>
      <c r="I33" s="138">
        <v>1226</v>
      </c>
      <c r="J33" s="40"/>
      <c r="P33" s="2"/>
      <c r="Q33" s="2"/>
    </row>
    <row r="34" spans="1:17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87">
        <v>328</v>
      </c>
      <c r="I34" s="138">
        <v>360</v>
      </c>
      <c r="J34" s="30"/>
      <c r="P34" s="2"/>
      <c r="Q34" s="2"/>
    </row>
    <row r="35" spans="1:17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87">
        <v>5702</v>
      </c>
      <c r="I35" s="138">
        <v>4309</v>
      </c>
      <c r="J35" s="30"/>
    </row>
    <row r="36" spans="1:17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89">
        <v>7707</v>
      </c>
      <c r="I36" s="140">
        <v>6216</v>
      </c>
      <c r="J36" s="30"/>
    </row>
    <row r="37" spans="1:17">
      <c r="A37" s="18"/>
      <c r="H37" s="190"/>
      <c r="I37" s="141"/>
      <c r="J37" s="30"/>
    </row>
    <row r="38" spans="1:17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87">
        <v>474</v>
      </c>
      <c r="I38" s="138">
        <v>270</v>
      </c>
      <c r="J38" s="30"/>
    </row>
    <row r="39" spans="1:17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87">
        <v>589</v>
      </c>
      <c r="I39" s="138">
        <v>313</v>
      </c>
      <c r="J39" s="209"/>
    </row>
    <row r="40" spans="1:17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87">
        <v>4782</v>
      </c>
      <c r="I40" s="138">
        <v>4997</v>
      </c>
      <c r="J40" s="30"/>
    </row>
    <row r="41" spans="1:17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87">
        <v>1377</v>
      </c>
      <c r="I41" s="138">
        <v>1451</v>
      </c>
      <c r="J41" s="30"/>
    </row>
    <row r="42" spans="1:17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88">
        <v>2458</v>
      </c>
      <c r="I42" s="139">
        <v>2347</v>
      </c>
      <c r="J42" s="30"/>
    </row>
    <row r="43" spans="1:17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88">
        <v>212</v>
      </c>
      <c r="I43" s="139">
        <v>290</v>
      </c>
      <c r="J43" s="30"/>
    </row>
    <row r="44" spans="1:17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3">
        <v>0</v>
      </c>
      <c r="I44" s="144">
        <v>0</v>
      </c>
      <c r="J44" s="30"/>
    </row>
    <row r="45" spans="1:17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89">
        <v>9892</v>
      </c>
      <c r="I45" s="140">
        <v>9668</v>
      </c>
      <c r="J45" s="30"/>
      <c r="K45" s="2"/>
    </row>
    <row r="46" spans="1:17">
      <c r="A46" s="31"/>
      <c r="C46" s="32"/>
      <c r="D46" s="32"/>
      <c r="E46" s="32"/>
      <c r="F46" s="32"/>
      <c r="G46" s="32"/>
      <c r="H46" s="194"/>
      <c r="I46" s="145"/>
      <c r="J46" s="30"/>
    </row>
    <row r="47" spans="1:17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5">
        <v>17599</v>
      </c>
      <c r="I47" s="146">
        <v>15884</v>
      </c>
      <c r="J47" s="30"/>
    </row>
    <row r="48" spans="1:17">
      <c r="A48" s="21"/>
      <c r="C48" s="22"/>
      <c r="D48" s="22"/>
      <c r="E48" s="22"/>
      <c r="F48" s="22"/>
      <c r="G48" s="22"/>
      <c r="H48" s="188"/>
      <c r="I48" s="139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1">
        <v>23680</v>
      </c>
      <c r="I49" s="142">
        <v>27725</v>
      </c>
      <c r="J49" s="39"/>
    </row>
    <row r="50" spans="1:10">
      <c r="H50" s="190"/>
      <c r="I50" s="141"/>
      <c r="J50" s="35"/>
    </row>
    <row r="51" spans="1:10" ht="12" thickBot="1">
      <c r="A51" s="26" t="s">
        <v>107</v>
      </c>
      <c r="C51" s="27">
        <f t="shared" ref="C51:H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 t="shared" si="0"/>
        <v>561</v>
      </c>
      <c r="H51" s="191">
        <f t="shared" si="0"/>
        <v>305.39999999999964</v>
      </c>
      <c r="I51" s="142">
        <f>+I18-I16-I45+I39-242</f>
        <v>22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Ronni Funch Olsen - DSV</cp:lastModifiedBy>
  <cp:lastPrinted>2015-02-05T19:46:59Z</cp:lastPrinted>
  <dcterms:created xsi:type="dcterms:W3CDTF">2005-03-18T09:33:10Z</dcterms:created>
  <dcterms:modified xsi:type="dcterms:W3CDTF">2016-04-05T09:08:17Z</dcterms:modified>
</cp:coreProperties>
</file>