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
    </mc:Choice>
  </mc:AlternateContent>
  <bookViews>
    <workbookView xWindow="3090" yWindow="0" windowWidth="9810" windowHeight="7845" tabRatio="503"/>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BS'!$A$1:$J$51</definedName>
    <definedName name="_xlnm.Print_Area" localSheetId="2">'Group CF'!$A$1:$J$56</definedName>
    <definedName name="_xlnm.Print_Area" localSheetId="1">'Group P&amp;L'!$A$1:$AO$105</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52511" calcMode="manual"/>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workbook>
</file>

<file path=xl/calcChain.xml><?xml version="1.0" encoding="utf-8"?>
<calcChain xmlns="http://schemas.openxmlformats.org/spreadsheetml/2006/main">
  <c r="J51" i="51" l="1"/>
  <c r="I51" i="51" l="1"/>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<sst xmlns="http://schemas.openxmlformats.org/spreadsheetml/2006/main" count="290" uniqueCount="151">
  <si>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</si>
  <si>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</si>
  <si>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</si>
  <si>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</si>
  <si>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</si>
  <si>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</si>
  <si>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</si>
  <si>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</si>
  <si>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</si>
  <si>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</si>
  <si>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</si>
  <si>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</si>
  <si>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</si>
  <si>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</si>
  <si>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</si>
  <si>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</si>
  <si>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</si>
  <si>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</si>
  <si>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</si>
  <si>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</si>
  <si>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</si>
  <si>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</si>
  <si>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</si>
  <si>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</si>
  <si>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</si>
  <si>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</si>
  <si>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</si>
  <si>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</si>
  <si>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</si>
  <si>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</si>
  <si>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</si>
  <si>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</si>
  <si>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</si>
  <si>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</si>
  <si>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</si>
  <si>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</si>
  <si>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</si>
  <si>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</si>
  <si>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</si>
  <si>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</si>
  <si>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</si>
  <si>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</si>
  <si>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</si>
  <si>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</si>
  <si>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</si>
  <si>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</si>
  <si>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</si>
  <si>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</si>
  <si>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</si>
  <si>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</si>
  <si>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Provision</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</si>
  <si>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</si>
  <si>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</si>
  <si>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</si>
  <si>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</si>
  <si>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</si>
  <si>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</si>
  <si>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</si>
  <si>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</si>
  <si>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</si>
  <si>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</si>
  <si>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</si>
  <si>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</si>
  <si>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</si>
  <si>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Acquisition of subsidiaries and activities</t>
  </si>
  <si>
    <t>Change in other financial assets</t>
  </si>
  <si>
    <t>Cash flow from operating activities</t>
  </si>
  <si>
    <t>Cash flow from investing activities</t>
  </si>
  <si>
    <t>Free cash flow</t>
  </si>
  <si>
    <t>Other non-current liabilities incurred</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</si>
  <si>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</si>
  <si>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</si>
  <si>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</si>
  <si>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</si>
  <si>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</si>
  <si>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</si>
  <si>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</si>
  <si>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</si>
  <si>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</si>
  <si>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</si>
  <si>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</si>
  <si>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</si>
  <si>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</si>
  <si>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</si>
  <si>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</si>
  <si>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</si>
  <si>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</si>
  <si>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</si>
  <si>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</si>
  <si>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</si>
  <si>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</si>
  <si>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</si>
  <si>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</si>
  <si>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</si>
  <si>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</si>
  <si>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</si>
  <si>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</si>
  <si>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</si>
  <si>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</si>
  <si>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</si>
  <si>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</si>
  <si>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</si>
  <si>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</si>
  <si>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</si>
  <si>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</si>
  <si>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</si>
  <si>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</si>
  <si>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</si>
  <si>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</si>
  <si>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</si>
  <si>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</si>
  <si>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</si>
  <si>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</si>
  <si>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</si>
  <si>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</si>
  <si>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</si>
  <si>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</si>
  <si>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</si>
  <si>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</si>
  <si>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</si>
  <si>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</si>
  <si>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</si>
  <si>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</si>
  <si>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</si>
  <si>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</si>
  <si>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</si>
  <si>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</si>
  <si>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</si>
  <si>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</si>
  <si>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</si>
  <si>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</si>
  <si>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</si>
  <si>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Cash and cash equivalents 31 December*</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</si>
  <si>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</si>
  <si>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</si>
  <si>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</si>
  <si>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</si>
  <si>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</si>
  <si>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</si>
  <si>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</si>
  <si>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</si>
  <si>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</si>
  <si>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</si>
  <si>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</si>
  <si>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</si>
  <si>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YTD 2017</t>
  </si>
  <si>
    <t>FY 2017</t>
  </si>
  <si>
    <t>Change in net working capital, etc.</t>
  </si>
  <si>
    <t>Sale of treasury shares</t>
  </si>
  <si>
    <t>Special items (restucturing costs)</t>
  </si>
  <si>
    <t>Proceeds from and repayment of short-term and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</si>
</sst>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_ * #,##0.000_ ;_ * \-#,##0.000_ ;_ * &quot;-&quot;??_ ;_ @_ "/>
  </numFmts>
  <fonts count="33">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225">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165" fontId="2" fillId="0" borderId="0" xfId="0" applyNumberFormat="1"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3"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0" fontId="8" fillId="0" borderId="0" xfId="0" applyFont="1" applyAlignment="1">
      <alignment horizontal="center"/>
    </xf>
    <xf numFmtId="166" fontId="2" fillId="0" borderId="0" xfId="0" applyNumberFormat="1" applyFont="1"/>
    <xf numFmtId="3" fontId="1" fillId="3" borderId="0" xfId="3" applyNumberFormat="1" applyFill="1"/>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0" fontId="30" fillId="5" borderId="0" xfId="0" applyFont="1" applyFill="1"/>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3" fontId="32" fillId="5" borderId="4"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167" fontId="2" fillId="5" borderId="7" xfId="0" applyNumberFormat="1" applyFont="1" applyFill="1" applyBorder="1"/>
    <xf numFmtId="3" fontId="5" fillId="3" borderId="11" xfId="3" applyNumberFormat="1" applyFont="1" applyFill="1" applyBorder="1" applyAlignment="1"/>
    <xf numFmtId="1" fontId="2" fillId="0" borderId="0" xfId="0" applyNumberFormat="1" applyFont="1" applyFill="1"/>
    <xf numFmtId="3" fontId="8" fillId="0" borderId="0" xfId="0" applyNumberFormat="1" applyFont="1" applyFill="1"/>
    <xf numFmtId="0" fontId="8" fillId="0" borderId="0" xfId="0" applyFont="1" applyFill="1"/>
    <xf numFmtId="170" fontId="2" fillId="0" borderId="0" xfId="0" applyNumberFormat="1" applyFont="1"/>
    <xf numFmtId="0" fontId="8" fillId="0" borderId="0" xfId="0" applyFont="1" applyFill="1" applyAlignment="1">
      <alignment horizontal="left" wrapText="1"/>
    </xf>
  </cellXfs>
  <cellStyles count="7">
    <cellStyle name="Comma" xfId="1" builtinId="3"/>
    <cellStyle name="Comma 2" xfId="5"/>
    <cellStyle name="Hyperlink" xfId="2" builtinId="8"/>
    <cellStyle name="Normal" xfId="0" builtinId="0"/>
    <cellStyle name="Normal 14" xfId="6"/>
    <cellStyle name="Normal 2" xfId="3"/>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jpeg"/><Relationship Id="rId5" Type="http://schemas.openxmlformats.org/officeDocument/2006/relationships/hyperlink" Target="#Menu!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194917</xdr:colOff>
      <xdr:row>29</xdr:row>
      <xdr:rowOff>123342</xdr:rowOff>
    </xdr:from>
    <xdr:to>
      <xdr:col>39</xdr:col>
      <xdr:colOff>221222</xdr:colOff>
      <xdr:row>29</xdr:row>
      <xdr:rowOff>341980</xdr:rowOff>
    </xdr:to>
    <xdr:pic>
      <xdr:nvPicPr>
        <xdr:cNvPr id="8" name="Picture 7" descr="M:\globalmarketing\DTP\Graphical Productions\2012.02.17 - Graphic elements from Annual Report 2011\Air.png"/>
        <xdr:cNvPicPr>
          <a:picLocks noChangeAspect="1" noChangeArrowheads="1"/>
        </xdr:cNvPicPr>
      </xdr:nvPicPr>
      <xdr:blipFill>
        <a:blip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691217"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485775</xdr:colOff>
      <xdr:row>62</xdr:row>
      <xdr:rowOff>209550</xdr:rowOff>
    </xdr:from>
    <xdr:to>
      <xdr:col>40</xdr:col>
      <xdr:colOff>543594</xdr:colOff>
      <xdr:row>63</xdr:row>
      <xdr:rowOff>113987</xdr:rowOff>
    </xdr:to>
    <xdr:pic>
      <xdr:nvPicPr>
        <xdr:cNvPr id="9" name="Picture 8" descr="M:\globalmarketing\DTP\Graphical Productions\2012.02.17 - Graphic elements from Annual Report 2011\Road.png"/>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982075" y="9696450"/>
          <a:ext cx="1296068" cy="30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276225</xdr:colOff>
      <xdr:row>84</xdr:row>
      <xdr:rowOff>171450</xdr:rowOff>
    </xdr:from>
    <xdr:to>
      <xdr:col>40</xdr:col>
      <xdr:colOff>550074</xdr:colOff>
      <xdr:row>85</xdr:row>
      <xdr:rowOff>100070</xdr:rowOff>
    </xdr:to>
    <xdr:pic>
      <xdr:nvPicPr>
        <xdr:cNvPr id="10" name="Picture 9" descr="M:\globalmarketing\DTP\Graphical Productions\2012.02.17 - Graphic elements from Annual Report 2011\Solutions.png"/>
        <xdr:cNvPicPr>
          <a:picLocks noChangeAspect="1" noChangeArrowheads="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772525" y="13058775"/>
          <a:ext cx="1512098" cy="32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39</xdr:col>
      <xdr:colOff>167176</xdr:colOff>
      <xdr:row>29</xdr:row>
      <xdr:rowOff>308526</xdr:rowOff>
    </xdr:from>
    <xdr:ext cx="954863" cy="197325"/>
    <xdr:pic>
      <xdr:nvPicPr>
        <xdr:cNvPr id="7" name="Picture 6" descr="M:\globalmarketing\DTP\Graphical Productions\2012.02.17 - Graphic elements from Annual Report 2011\Sea.png"/>
        <xdr:cNvPicPr>
          <a:picLocks noChangeAspect="1" noChangeArrowheads="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730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314325</xdr:colOff>
      <xdr:row>0</xdr:row>
      <xdr:rowOff>123825</xdr:rowOff>
    </xdr:from>
    <xdr:ext cx="839238" cy="24765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390525</xdr:colOff>
      <xdr:row>0</xdr:row>
      <xdr:rowOff>66675</xdr:rowOff>
    </xdr:from>
    <xdr:to>
      <xdr:col>9</xdr:col>
      <xdr:colOff>610638</xdr:colOff>
      <xdr:row>2</xdr:row>
      <xdr:rowOff>95250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219075</xdr:colOff>
      <xdr:row>0</xdr:row>
      <xdr:rowOff>57150</xdr:rowOff>
    </xdr:from>
    <xdr:ext cx="839238" cy="24765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4"/>
      <c r="D6" s="44"/>
      <c r="E6" s="44"/>
      <c r="F6" s="44"/>
    </row>
    <row r="7" spans="2:11" ht="23.25">
      <c r="C7" s="49"/>
      <c r="F7" s="49"/>
      <c r="G7" s="45"/>
    </row>
    <row r="8" spans="2:11" ht="18">
      <c r="B8" s="80"/>
      <c r="C8" s="47"/>
      <c r="F8" s="47"/>
      <c r="G8" s="47"/>
    </row>
    <row r="9" spans="2:11" ht="18">
      <c r="C9" s="47"/>
      <c r="F9" s="47"/>
      <c r="G9" s="47"/>
    </row>
    <row r="10" spans="2:11" ht="18">
      <c r="C10" s="47"/>
      <c r="F10" s="47"/>
      <c r="G10" s="47"/>
    </row>
    <row r="11" spans="2:11" ht="20.25">
      <c r="C11" s="45"/>
      <c r="D11" s="46"/>
      <c r="E11" s="45"/>
      <c r="F11" s="45"/>
      <c r="G11" s="45"/>
    </row>
    <row r="12" spans="2:11" ht="23.25">
      <c r="B12" s="51" t="s">
        <v>79</v>
      </c>
      <c r="C12" s="49"/>
      <c r="E12" s="50"/>
      <c r="F12" s="49"/>
      <c r="G12" s="45"/>
      <c r="K12" s="49"/>
    </row>
    <row r="13" spans="2:11" ht="28.5" customHeight="1">
      <c r="B13" s="88" t="s">
        <v>110</v>
      </c>
      <c r="C13" s="47"/>
      <c r="E13" s="85"/>
      <c r="F13" s="47"/>
      <c r="G13" s="47"/>
      <c r="I13" s="48"/>
      <c r="K13" s="47"/>
    </row>
    <row r="14" spans="2:11" ht="28.5" customHeight="1">
      <c r="B14" s="88" t="s">
        <v>77</v>
      </c>
      <c r="C14" s="47"/>
      <c r="E14" s="85"/>
      <c r="F14" s="47"/>
      <c r="G14" s="47"/>
      <c r="I14" s="48"/>
      <c r="K14" s="47"/>
    </row>
    <row r="15" spans="2:11" ht="28.5" customHeight="1">
      <c r="B15" s="88" t="s">
        <v>78</v>
      </c>
      <c r="C15" s="47"/>
      <c r="E15" s="86"/>
      <c r="F15" s="47"/>
      <c r="G15" s="47"/>
      <c r="K15" s="47"/>
    </row>
    <row r="16" spans="2:11" ht="28.5" customHeight="1">
      <c r="C16" s="45"/>
      <c r="D16" s="45"/>
      <c r="E16" s="87"/>
      <c r="F16" s="45"/>
      <c r="G16" s="45"/>
    </row>
    <row r="17" spans="2:10" ht="23.25">
      <c r="B17" s="50"/>
      <c r="C17" s="44"/>
      <c r="D17" s="44"/>
      <c r="E17" s="44"/>
      <c r="F17" s="44"/>
      <c r="J17" s="55"/>
    </row>
    <row r="18" spans="2:10" ht="27.75" customHeight="1">
      <c r="B18" s="85"/>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AT104"/>
  <sheetViews>
    <sheetView showGridLines="0" zoomScaleNormal="100" zoomScaleSheetLayoutView="115" workbookViewId="0"/>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customWidth="1" outlineLevel="1"/>
    <col min="36" max="36" width="9.28515625" style="1" customWidth="1"/>
    <col min="37" max="40" width="9.28515625" style="1" customWidth="1" outlineLevel="1"/>
    <col min="41" max="41" width="9.28515625" style="1" customWidth="1"/>
    <col min="42" max="16384" width="9.140625" style="1"/>
  </cols>
  <sheetData>
    <row r="1" spans="1:43" s="3" customFormat="1" ht="31.5">
      <c r="A1" s="33" t="s">
        <v>115</v>
      </c>
      <c r="B1" s="7"/>
      <c r="C1" s="7"/>
      <c r="D1" s="7"/>
      <c r="E1" s="7"/>
      <c r="F1" s="8"/>
      <c r="K1" s="9"/>
      <c r="P1" s="9"/>
    </row>
    <row r="2" spans="1:43" s="5" customFormat="1" ht="1.5" customHeight="1">
      <c r="A2" s="4"/>
      <c r="B2" s="4"/>
      <c r="C2" s="4"/>
      <c r="D2" s="4"/>
      <c r="E2" s="4"/>
      <c r="F2" s="4"/>
      <c r="K2" s="4"/>
      <c r="P2" s="4"/>
      <c r="Q2" s="11"/>
      <c r="V2" s="11"/>
    </row>
    <row r="3" spans="1:43">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101</v>
      </c>
      <c r="W3" s="40" t="s">
        <v>103</v>
      </c>
      <c r="X3" s="40" t="s">
        <v>104</v>
      </c>
      <c r="Y3" s="40" t="s">
        <v>105</v>
      </c>
      <c r="Z3" s="41" t="s">
        <v>109</v>
      </c>
      <c r="AA3" s="40" t="s">
        <v>116</v>
      </c>
      <c r="AB3" s="40" t="s">
        <v>117</v>
      </c>
      <c r="AC3" s="40" t="s">
        <v>118</v>
      </c>
      <c r="AD3" s="40" t="s">
        <v>119</v>
      </c>
      <c r="AE3" s="41" t="s">
        <v>120</v>
      </c>
      <c r="AF3" s="40" t="s">
        <v>136</v>
      </c>
      <c r="AG3" s="40" t="s">
        <v>137</v>
      </c>
      <c r="AH3" s="40" t="s">
        <v>138</v>
      </c>
      <c r="AI3" s="40" t="s">
        <v>139</v>
      </c>
      <c r="AJ3" s="41" t="s">
        <v>140</v>
      </c>
      <c r="AK3" s="40" t="s">
        <v>141</v>
      </c>
      <c r="AL3" s="40" t="s">
        <v>142</v>
      </c>
      <c r="AM3" s="40" t="s">
        <v>143</v>
      </c>
      <c r="AN3" s="40" t="s">
        <v>144</v>
      </c>
      <c r="AO3" s="41" t="s">
        <v>146</v>
      </c>
    </row>
    <row r="4" spans="1:43">
      <c r="A4" s="35" t="s">
        <v>7</v>
      </c>
      <c r="B4" s="71">
        <v>9659</v>
      </c>
      <c r="C4" s="71">
        <v>10747</v>
      </c>
      <c r="D4" s="71">
        <v>11045</v>
      </c>
      <c r="E4" s="71">
        <v>11111</v>
      </c>
      <c r="F4" s="101">
        <v>42562</v>
      </c>
      <c r="G4" s="71">
        <v>10793</v>
      </c>
      <c r="H4" s="71">
        <v>11089</v>
      </c>
      <c r="I4" s="71">
        <v>10905</v>
      </c>
      <c r="J4" s="71">
        <v>10923</v>
      </c>
      <c r="K4" s="101">
        <v>43710</v>
      </c>
      <c r="L4" s="71">
        <v>10819</v>
      </c>
      <c r="M4" s="71">
        <v>11372</v>
      </c>
      <c r="N4" s="71">
        <v>11313</v>
      </c>
      <c r="O4" s="71">
        <v>11408</v>
      </c>
      <c r="P4" s="101">
        <v>44912</v>
      </c>
      <c r="Q4" s="71">
        <v>10981</v>
      </c>
      <c r="R4" s="71">
        <v>11406</v>
      </c>
      <c r="S4" s="71">
        <v>11466</v>
      </c>
      <c r="T4" s="71">
        <v>11857</v>
      </c>
      <c r="U4" s="101">
        <v>45710</v>
      </c>
      <c r="V4" s="71">
        <v>11602</v>
      </c>
      <c r="W4" s="2">
        <v>12162</v>
      </c>
      <c r="X4" s="71">
        <v>12279</v>
      </c>
      <c r="Y4" s="71">
        <v>12539</v>
      </c>
      <c r="Z4" s="101">
        <v>48582</v>
      </c>
      <c r="AA4" s="71">
        <v>12601</v>
      </c>
      <c r="AB4" s="71">
        <v>13127</v>
      </c>
      <c r="AC4" s="71">
        <v>12535</v>
      </c>
      <c r="AD4" s="71">
        <v>12606</v>
      </c>
      <c r="AE4" s="101">
        <v>50869</v>
      </c>
      <c r="AF4" s="71">
        <v>15319</v>
      </c>
      <c r="AG4" s="71">
        <v>17606</v>
      </c>
      <c r="AH4" s="71">
        <v>17205</v>
      </c>
      <c r="AI4" s="71">
        <v>17617</v>
      </c>
      <c r="AJ4" s="101">
        <v>67747</v>
      </c>
      <c r="AK4" s="71">
        <v>18223</v>
      </c>
      <c r="AL4" s="71">
        <v>18924</v>
      </c>
      <c r="AM4" s="71">
        <v>18735</v>
      </c>
      <c r="AN4" s="71">
        <v>19019</v>
      </c>
      <c r="AO4" s="101">
        <v>74901</v>
      </c>
    </row>
    <row r="5" spans="1:43">
      <c r="A5" s="35" t="s">
        <v>8</v>
      </c>
      <c r="B5" s="71">
        <v>7466</v>
      </c>
      <c r="C5" s="71">
        <v>8355</v>
      </c>
      <c r="D5" s="71">
        <v>8683</v>
      </c>
      <c r="E5" s="71">
        <v>8738</v>
      </c>
      <c r="F5" s="103">
        <v>33242</v>
      </c>
      <c r="G5" s="71">
        <v>8421</v>
      </c>
      <c r="H5" s="71">
        <v>8589</v>
      </c>
      <c r="I5" s="71">
        <v>8455</v>
      </c>
      <c r="J5" s="71">
        <v>8426</v>
      </c>
      <c r="K5" s="103">
        <v>33891</v>
      </c>
      <c r="L5" s="71">
        <v>8384</v>
      </c>
      <c r="M5" s="71">
        <v>8794</v>
      </c>
      <c r="N5" s="71">
        <v>8784</v>
      </c>
      <c r="O5" s="71">
        <v>8896</v>
      </c>
      <c r="P5" s="103">
        <v>34858</v>
      </c>
      <c r="Q5" s="71">
        <v>8577</v>
      </c>
      <c r="R5" s="71">
        <v>8853</v>
      </c>
      <c r="S5" s="71">
        <v>8944</v>
      </c>
      <c r="T5" s="71">
        <v>9331</v>
      </c>
      <c r="U5" s="103">
        <v>35705</v>
      </c>
      <c r="V5" s="71">
        <v>9137</v>
      </c>
      <c r="W5" s="2">
        <v>9554</v>
      </c>
      <c r="X5" s="71">
        <v>9670</v>
      </c>
      <c r="Y5" s="71">
        <v>9924</v>
      </c>
      <c r="Z5" s="101">
        <v>38285</v>
      </c>
      <c r="AA5" s="71">
        <v>9919</v>
      </c>
      <c r="AB5" s="71">
        <v>10240</v>
      </c>
      <c r="AC5" s="71">
        <v>9733</v>
      </c>
      <c r="AD5" s="71">
        <v>9776</v>
      </c>
      <c r="AE5" s="101">
        <v>39668</v>
      </c>
      <c r="AF5" s="71">
        <v>11712</v>
      </c>
      <c r="AG5" s="71">
        <v>13392</v>
      </c>
      <c r="AH5" s="71">
        <v>13186</v>
      </c>
      <c r="AI5" s="71">
        <v>13619</v>
      </c>
      <c r="AJ5" s="101">
        <v>51909</v>
      </c>
      <c r="AK5" s="71">
        <v>14003</v>
      </c>
      <c r="AL5" s="71">
        <v>14707</v>
      </c>
      <c r="AM5" s="71">
        <v>14621</v>
      </c>
      <c r="AN5" s="71">
        <v>14965</v>
      </c>
      <c r="AO5" s="101">
        <v>58296</v>
      </c>
    </row>
    <row r="6" spans="1:43">
      <c r="A6" s="39" t="s">
        <v>9</v>
      </c>
      <c r="B6" s="72">
        <v>2193</v>
      </c>
      <c r="C6" s="72">
        <v>2392</v>
      </c>
      <c r="D6" s="72">
        <v>2362</v>
      </c>
      <c r="E6" s="72">
        <v>2373</v>
      </c>
      <c r="F6" s="102">
        <v>9320</v>
      </c>
      <c r="G6" s="72">
        <v>2372</v>
      </c>
      <c r="H6" s="72">
        <v>2500</v>
      </c>
      <c r="I6" s="72">
        <v>2450</v>
      </c>
      <c r="J6" s="72">
        <v>2497</v>
      </c>
      <c r="K6" s="102">
        <v>9819</v>
      </c>
      <c r="L6" s="72">
        <v>2435</v>
      </c>
      <c r="M6" s="72">
        <v>2578</v>
      </c>
      <c r="N6" s="72">
        <v>2529</v>
      </c>
      <c r="O6" s="72">
        <v>2512</v>
      </c>
      <c r="P6" s="102">
        <v>10054</v>
      </c>
      <c r="Q6" s="72">
        <v>2404</v>
      </c>
      <c r="R6" s="72">
        <v>2553</v>
      </c>
      <c r="S6" s="72">
        <v>2522</v>
      </c>
      <c r="T6" s="72">
        <v>2526</v>
      </c>
      <c r="U6" s="102">
        <v>10005</v>
      </c>
      <c r="V6" s="72">
        <v>2465</v>
      </c>
      <c r="W6" s="79">
        <v>2608</v>
      </c>
      <c r="X6" s="72">
        <v>2609</v>
      </c>
      <c r="Y6" s="72">
        <v>2615</v>
      </c>
      <c r="Z6" s="102">
        <v>10297</v>
      </c>
      <c r="AA6" s="72">
        <v>2682</v>
      </c>
      <c r="AB6" s="72">
        <v>2887</v>
      </c>
      <c r="AC6" s="72">
        <v>2802</v>
      </c>
      <c r="AD6" s="72">
        <v>2830</v>
      </c>
      <c r="AE6" s="102">
        <v>11201</v>
      </c>
      <c r="AF6" s="72">
        <v>3607</v>
      </c>
      <c r="AG6" s="72">
        <v>4214</v>
      </c>
      <c r="AH6" s="72">
        <v>4019</v>
      </c>
      <c r="AI6" s="72">
        <v>3998</v>
      </c>
      <c r="AJ6" s="102">
        <v>15838</v>
      </c>
      <c r="AK6" s="72">
        <v>4220</v>
      </c>
      <c r="AL6" s="72">
        <v>4217</v>
      </c>
      <c r="AM6" s="72">
        <v>4114</v>
      </c>
      <c r="AN6" s="72">
        <v>4054</v>
      </c>
      <c r="AO6" s="102">
        <v>16605</v>
      </c>
      <c r="AQ6" s="187"/>
    </row>
    <row r="7" spans="1:43">
      <c r="A7" s="35"/>
      <c r="B7" s="71"/>
      <c r="C7" s="71"/>
      <c r="D7" s="71"/>
      <c r="E7" s="71"/>
      <c r="F7" s="103"/>
      <c r="G7" s="71"/>
      <c r="H7" s="71"/>
      <c r="I7" s="71"/>
      <c r="J7" s="71"/>
      <c r="K7" s="103"/>
      <c r="L7" s="71"/>
      <c r="M7" s="71"/>
      <c r="N7" s="71"/>
      <c r="O7" s="71"/>
      <c r="P7" s="103"/>
      <c r="Q7" s="71"/>
      <c r="R7" s="71"/>
      <c r="S7" s="71"/>
      <c r="T7" s="71"/>
      <c r="U7" s="103"/>
      <c r="V7" s="71"/>
      <c r="X7" s="71"/>
      <c r="Y7" s="71"/>
      <c r="Z7" s="103"/>
      <c r="AA7" s="71"/>
      <c r="AB7" s="71"/>
      <c r="AC7" s="71"/>
      <c r="AD7" s="71"/>
      <c r="AE7" s="103"/>
      <c r="AF7" s="71"/>
      <c r="AG7" s="71"/>
      <c r="AH7" s="71"/>
      <c r="AI7" s="71"/>
      <c r="AJ7" s="103"/>
      <c r="AK7" s="71"/>
      <c r="AL7" s="71"/>
      <c r="AM7" s="71"/>
      <c r="AN7" s="71"/>
      <c r="AO7" s="103"/>
    </row>
    <row r="8" spans="1:43">
      <c r="A8" s="35" t="s">
        <v>10</v>
      </c>
      <c r="B8" s="71">
        <v>483</v>
      </c>
      <c r="C8" s="71">
        <v>484</v>
      </c>
      <c r="D8" s="71">
        <v>517</v>
      </c>
      <c r="E8" s="71">
        <v>471</v>
      </c>
      <c r="F8" s="103">
        <v>1955</v>
      </c>
      <c r="G8" s="71">
        <v>501</v>
      </c>
      <c r="H8" s="71">
        <v>510</v>
      </c>
      <c r="I8" s="71">
        <v>518</v>
      </c>
      <c r="J8" s="71">
        <v>563</v>
      </c>
      <c r="K8" s="103">
        <v>2092</v>
      </c>
      <c r="L8" s="71">
        <v>515</v>
      </c>
      <c r="M8" s="71">
        <v>521</v>
      </c>
      <c r="N8" s="71">
        <v>530</v>
      </c>
      <c r="O8" s="71">
        <v>550</v>
      </c>
      <c r="P8" s="103">
        <v>2116</v>
      </c>
      <c r="Q8" s="71">
        <v>520</v>
      </c>
      <c r="R8" s="71">
        <v>504</v>
      </c>
      <c r="S8" s="71">
        <v>489</v>
      </c>
      <c r="T8" s="71">
        <v>497</v>
      </c>
      <c r="U8" s="103">
        <v>2010</v>
      </c>
      <c r="V8" s="71">
        <v>512</v>
      </c>
      <c r="W8" s="1">
        <v>497</v>
      </c>
      <c r="X8" s="71">
        <v>517</v>
      </c>
      <c r="Y8" s="71">
        <v>532</v>
      </c>
      <c r="Z8" s="101">
        <v>2058</v>
      </c>
      <c r="AA8" s="71">
        <v>543</v>
      </c>
      <c r="AB8" s="71">
        <v>550</v>
      </c>
      <c r="AC8" s="71">
        <v>505</v>
      </c>
      <c r="AD8" s="71">
        <v>551</v>
      </c>
      <c r="AE8" s="101">
        <v>2149</v>
      </c>
      <c r="AF8" s="71">
        <v>790</v>
      </c>
      <c r="AG8" s="71">
        <v>877</v>
      </c>
      <c r="AH8" s="71">
        <v>786</v>
      </c>
      <c r="AI8" s="71">
        <v>854</v>
      </c>
      <c r="AJ8" s="101">
        <v>3307</v>
      </c>
      <c r="AK8" s="71">
        <v>851</v>
      </c>
      <c r="AL8" s="71">
        <v>769</v>
      </c>
      <c r="AM8" s="71">
        <v>722</v>
      </c>
      <c r="AN8" s="71">
        <v>768</v>
      </c>
      <c r="AO8" s="101">
        <v>3110</v>
      </c>
      <c r="AP8" s="187"/>
      <c r="AQ8" s="187"/>
    </row>
    <row r="9" spans="1:43">
      <c r="A9" s="35" t="s">
        <v>0</v>
      </c>
      <c r="B9" s="71">
        <v>1155</v>
      </c>
      <c r="C9" s="71">
        <v>1182</v>
      </c>
      <c r="D9" s="71">
        <v>1111</v>
      </c>
      <c r="E9" s="71">
        <v>1196</v>
      </c>
      <c r="F9" s="103">
        <v>4644</v>
      </c>
      <c r="G9" s="71">
        <v>1204</v>
      </c>
      <c r="H9" s="71">
        <v>1206</v>
      </c>
      <c r="I9" s="71">
        <v>1146</v>
      </c>
      <c r="J9" s="71">
        <v>1196</v>
      </c>
      <c r="K9" s="103">
        <v>4752</v>
      </c>
      <c r="L9" s="71">
        <v>1230</v>
      </c>
      <c r="M9" s="71">
        <v>1238</v>
      </c>
      <c r="N9" s="71">
        <v>1165</v>
      </c>
      <c r="O9" s="71">
        <v>1231</v>
      </c>
      <c r="P9" s="103">
        <v>4864</v>
      </c>
      <c r="Q9" s="71">
        <v>1242</v>
      </c>
      <c r="R9" s="71">
        <v>1245</v>
      </c>
      <c r="S9" s="71">
        <v>1203</v>
      </c>
      <c r="T9" s="71">
        <v>1253</v>
      </c>
      <c r="U9" s="103">
        <v>4943</v>
      </c>
      <c r="V9" s="71">
        <v>1277</v>
      </c>
      <c r="W9" s="2">
        <v>1279</v>
      </c>
      <c r="X9" s="71">
        <v>1236</v>
      </c>
      <c r="Y9" s="71">
        <v>1302</v>
      </c>
      <c r="Z9" s="101">
        <v>5094</v>
      </c>
      <c r="AA9" s="71">
        <v>1370</v>
      </c>
      <c r="AB9" s="71">
        <v>1398</v>
      </c>
      <c r="AC9" s="71">
        <v>1319</v>
      </c>
      <c r="AD9" s="71">
        <v>1390</v>
      </c>
      <c r="AE9" s="101">
        <v>5477</v>
      </c>
      <c r="AF9" s="71">
        <v>1997</v>
      </c>
      <c r="AG9" s="71">
        <v>2228</v>
      </c>
      <c r="AH9" s="71">
        <v>2027</v>
      </c>
      <c r="AI9" s="71">
        <v>2029</v>
      </c>
      <c r="AJ9" s="101">
        <v>8281</v>
      </c>
      <c r="AK9" s="71">
        <v>2058</v>
      </c>
      <c r="AL9" s="71">
        <v>2014</v>
      </c>
      <c r="AM9" s="71">
        <v>1889</v>
      </c>
      <c r="AN9" s="71">
        <v>1870</v>
      </c>
      <c r="AO9" s="101">
        <v>7831</v>
      </c>
      <c r="AP9" s="187"/>
    </row>
    <row r="10" spans="1:43">
      <c r="A10" s="39" t="s">
        <v>86</v>
      </c>
      <c r="B10" s="72">
        <v>555</v>
      </c>
      <c r="C10" s="72">
        <v>726</v>
      </c>
      <c r="D10" s="72">
        <v>734</v>
      </c>
      <c r="E10" s="72">
        <v>706</v>
      </c>
      <c r="F10" s="102">
        <v>2721</v>
      </c>
      <c r="G10" s="72">
        <v>667</v>
      </c>
      <c r="H10" s="72">
        <v>784</v>
      </c>
      <c r="I10" s="72">
        <v>786</v>
      </c>
      <c r="J10" s="72">
        <v>738</v>
      </c>
      <c r="K10" s="102">
        <v>2975</v>
      </c>
      <c r="L10" s="72">
        <v>690</v>
      </c>
      <c r="M10" s="72">
        <v>819</v>
      </c>
      <c r="N10" s="72">
        <v>834</v>
      </c>
      <c r="O10" s="72">
        <v>731</v>
      </c>
      <c r="P10" s="102">
        <v>3074</v>
      </c>
      <c r="Q10" s="72">
        <v>642</v>
      </c>
      <c r="R10" s="72">
        <v>804</v>
      </c>
      <c r="S10" s="72">
        <v>830</v>
      </c>
      <c r="T10" s="72">
        <v>776</v>
      </c>
      <c r="U10" s="102">
        <v>3052</v>
      </c>
      <c r="V10" s="72">
        <v>676</v>
      </c>
      <c r="W10" s="77">
        <v>832</v>
      </c>
      <c r="X10" s="72">
        <v>856</v>
      </c>
      <c r="Y10" s="72">
        <v>781</v>
      </c>
      <c r="Z10" s="102">
        <v>3145</v>
      </c>
      <c r="AA10" s="72">
        <v>769</v>
      </c>
      <c r="AB10" s="72">
        <v>939</v>
      </c>
      <c r="AC10" s="72">
        <v>978</v>
      </c>
      <c r="AD10" s="72">
        <v>889</v>
      </c>
      <c r="AE10" s="102">
        <v>3575</v>
      </c>
      <c r="AF10" s="72">
        <v>820</v>
      </c>
      <c r="AG10" s="72">
        <v>1109</v>
      </c>
      <c r="AH10" s="72">
        <v>1206</v>
      </c>
      <c r="AI10" s="72">
        <v>1115</v>
      </c>
      <c r="AJ10" s="102">
        <v>4250</v>
      </c>
      <c r="AK10" s="72">
        <v>1311</v>
      </c>
      <c r="AL10" s="72">
        <v>1434</v>
      </c>
      <c r="AM10" s="72">
        <v>1503</v>
      </c>
      <c r="AN10" s="72">
        <v>1416</v>
      </c>
      <c r="AO10" s="102">
        <v>5664</v>
      </c>
      <c r="AP10" s="187"/>
    </row>
    <row r="11" spans="1:43">
      <c r="A11" s="35"/>
      <c r="B11" s="71"/>
      <c r="C11" s="71"/>
      <c r="D11" s="71"/>
      <c r="E11" s="71"/>
      <c r="F11" s="103"/>
      <c r="G11" s="71"/>
      <c r="H11" s="71"/>
      <c r="I11" s="71"/>
      <c r="J11" s="71"/>
      <c r="K11" s="103"/>
      <c r="L11" s="71"/>
      <c r="M11" s="71"/>
      <c r="N11" s="71"/>
      <c r="O11" s="71"/>
      <c r="P11" s="103"/>
      <c r="Q11" s="71"/>
      <c r="R11" s="71"/>
      <c r="S11" s="71"/>
      <c r="T11" s="71"/>
      <c r="U11" s="103"/>
      <c r="V11" s="71"/>
      <c r="X11" s="71"/>
      <c r="Y11" s="71"/>
      <c r="Z11" s="103"/>
      <c r="AA11" s="71"/>
      <c r="AB11" s="71"/>
      <c r="AC11" s="71"/>
      <c r="AD11" s="71"/>
      <c r="AE11" s="103"/>
      <c r="AF11" s="71"/>
      <c r="AG11" s="71"/>
      <c r="AH11" s="71"/>
      <c r="AI11" s="71"/>
      <c r="AJ11" s="103"/>
      <c r="AK11" s="71"/>
      <c r="AL11" s="71"/>
      <c r="AM11" s="71"/>
      <c r="AN11" s="71"/>
      <c r="AO11" s="103"/>
    </row>
    <row r="12" spans="1:43">
      <c r="A12" s="35" t="s">
        <v>87</v>
      </c>
      <c r="B12" s="70">
        <v>104</v>
      </c>
      <c r="C12" s="70">
        <v>139</v>
      </c>
      <c r="D12" s="70">
        <v>134</v>
      </c>
      <c r="E12" s="70">
        <v>142</v>
      </c>
      <c r="F12" s="103">
        <v>519</v>
      </c>
      <c r="G12" s="70">
        <v>133</v>
      </c>
      <c r="H12" s="70">
        <v>135</v>
      </c>
      <c r="I12" s="70">
        <v>132</v>
      </c>
      <c r="J12" s="70">
        <v>149</v>
      </c>
      <c r="K12" s="103">
        <v>549</v>
      </c>
      <c r="L12" s="70">
        <v>135</v>
      </c>
      <c r="M12" s="70">
        <v>132</v>
      </c>
      <c r="N12" s="70">
        <v>143</v>
      </c>
      <c r="O12" s="70">
        <v>124</v>
      </c>
      <c r="P12" s="103">
        <v>534</v>
      </c>
      <c r="Q12" s="70">
        <v>133</v>
      </c>
      <c r="R12" s="70">
        <v>124</v>
      </c>
      <c r="S12" s="70">
        <v>139</v>
      </c>
      <c r="T12" s="70">
        <v>104</v>
      </c>
      <c r="U12" s="103">
        <v>500</v>
      </c>
      <c r="V12" s="70">
        <v>130</v>
      </c>
      <c r="W12" s="1">
        <v>131</v>
      </c>
      <c r="X12" s="70">
        <v>128</v>
      </c>
      <c r="Y12" s="70">
        <v>132</v>
      </c>
      <c r="Z12" s="101">
        <v>521</v>
      </c>
      <c r="AA12" s="70">
        <v>128</v>
      </c>
      <c r="AB12" s="70">
        <v>130</v>
      </c>
      <c r="AC12" s="70">
        <v>127</v>
      </c>
      <c r="AD12" s="70">
        <v>140</v>
      </c>
      <c r="AE12" s="101">
        <v>525</v>
      </c>
      <c r="AF12" s="70">
        <v>177</v>
      </c>
      <c r="AG12" s="70">
        <v>209</v>
      </c>
      <c r="AH12" s="70">
        <v>203</v>
      </c>
      <c r="AI12" s="70">
        <v>186</v>
      </c>
      <c r="AJ12" s="101">
        <v>775</v>
      </c>
      <c r="AK12" s="70">
        <v>182</v>
      </c>
      <c r="AL12" s="70">
        <v>194</v>
      </c>
      <c r="AM12" s="70">
        <v>190</v>
      </c>
      <c r="AN12" s="70">
        <v>220</v>
      </c>
      <c r="AO12" s="101">
        <v>786</v>
      </c>
    </row>
    <row r="13" spans="1:43">
      <c r="A13" s="39" t="s">
        <v>85</v>
      </c>
      <c r="B13" s="72">
        <v>451</v>
      </c>
      <c r="C13" s="72">
        <v>587</v>
      </c>
      <c r="D13" s="72">
        <v>600</v>
      </c>
      <c r="E13" s="72">
        <v>564</v>
      </c>
      <c r="F13" s="102">
        <v>2202</v>
      </c>
      <c r="G13" s="72">
        <v>534</v>
      </c>
      <c r="H13" s="72">
        <v>649</v>
      </c>
      <c r="I13" s="72">
        <v>654</v>
      </c>
      <c r="J13" s="72">
        <v>589</v>
      </c>
      <c r="K13" s="102">
        <v>2426</v>
      </c>
      <c r="L13" s="72">
        <v>555</v>
      </c>
      <c r="M13" s="72">
        <v>687</v>
      </c>
      <c r="N13" s="72">
        <v>691</v>
      </c>
      <c r="O13" s="72">
        <v>607</v>
      </c>
      <c r="P13" s="102">
        <v>2540</v>
      </c>
      <c r="Q13" s="72">
        <v>509</v>
      </c>
      <c r="R13" s="72">
        <v>680</v>
      </c>
      <c r="S13" s="72">
        <v>691</v>
      </c>
      <c r="T13" s="72">
        <v>672</v>
      </c>
      <c r="U13" s="102">
        <v>2552</v>
      </c>
      <c r="V13" s="72">
        <v>546</v>
      </c>
      <c r="W13" s="77">
        <v>701</v>
      </c>
      <c r="X13" s="72">
        <v>728</v>
      </c>
      <c r="Y13" s="72">
        <v>649</v>
      </c>
      <c r="Z13" s="102">
        <v>2624</v>
      </c>
      <c r="AA13" s="72">
        <v>641</v>
      </c>
      <c r="AB13" s="72">
        <v>809</v>
      </c>
      <c r="AC13" s="72">
        <v>851</v>
      </c>
      <c r="AD13" s="72">
        <v>749</v>
      </c>
      <c r="AE13" s="102">
        <v>3050</v>
      </c>
      <c r="AF13" s="72">
        <v>643</v>
      </c>
      <c r="AG13" s="72">
        <v>900</v>
      </c>
      <c r="AH13" s="72">
        <v>1003</v>
      </c>
      <c r="AI13" s="72">
        <v>929</v>
      </c>
      <c r="AJ13" s="102">
        <v>3475</v>
      </c>
      <c r="AK13" s="72">
        <v>1129</v>
      </c>
      <c r="AL13" s="72">
        <v>1240</v>
      </c>
      <c r="AM13" s="72">
        <v>1313</v>
      </c>
      <c r="AN13" s="72">
        <v>1196</v>
      </c>
      <c r="AO13" s="102">
        <v>4878</v>
      </c>
      <c r="AQ13" s="187"/>
    </row>
    <row r="14" spans="1:43">
      <c r="A14" s="35"/>
      <c r="B14" s="71"/>
      <c r="C14" s="71"/>
      <c r="D14" s="71"/>
      <c r="E14" s="71"/>
      <c r="F14" s="103"/>
      <c r="G14" s="71"/>
      <c r="H14" s="71"/>
      <c r="I14" s="71"/>
      <c r="J14" s="71"/>
      <c r="K14" s="103"/>
      <c r="L14" s="71"/>
      <c r="M14" s="71"/>
      <c r="N14" s="71"/>
      <c r="O14" s="71"/>
      <c r="P14" s="103"/>
      <c r="Q14" s="71"/>
      <c r="R14" s="71"/>
      <c r="S14" s="71"/>
      <c r="T14" s="71"/>
      <c r="U14" s="103"/>
      <c r="V14" s="71"/>
      <c r="X14" s="71"/>
      <c r="Y14" s="71"/>
      <c r="Z14" s="103"/>
      <c r="AA14" s="71"/>
      <c r="AB14" s="71"/>
      <c r="AC14" s="71"/>
      <c r="AD14" s="71"/>
      <c r="AE14" s="103"/>
      <c r="AF14" s="71"/>
      <c r="AG14" s="71"/>
      <c r="AH14" s="71"/>
      <c r="AI14" s="71"/>
      <c r="AJ14" s="103"/>
      <c r="AK14" s="71"/>
      <c r="AL14" s="71"/>
      <c r="AM14" s="71"/>
      <c r="AN14" s="71"/>
      <c r="AO14" s="103"/>
    </row>
    <row r="15" spans="1:43">
      <c r="A15" s="35" t="s">
        <v>106</v>
      </c>
      <c r="B15" s="71">
        <v>0</v>
      </c>
      <c r="C15" s="71">
        <v>0</v>
      </c>
      <c r="D15" s="71">
        <v>0</v>
      </c>
      <c r="E15" s="71">
        <v>5</v>
      </c>
      <c r="F15" s="103">
        <v>5</v>
      </c>
      <c r="G15" s="71">
        <v>0</v>
      </c>
      <c r="H15" s="71">
        <v>0</v>
      </c>
      <c r="I15" s="71">
        <v>0</v>
      </c>
      <c r="J15" s="71">
        <v>0</v>
      </c>
      <c r="K15" s="103">
        <v>0</v>
      </c>
      <c r="L15" s="71">
        <v>251</v>
      </c>
      <c r="M15" s="71">
        <v>0</v>
      </c>
      <c r="N15" s="71">
        <v>3</v>
      </c>
      <c r="O15" s="71">
        <v>21</v>
      </c>
      <c r="P15" s="103">
        <v>275</v>
      </c>
      <c r="Q15" s="71">
        <v>2</v>
      </c>
      <c r="R15" s="71">
        <v>23</v>
      </c>
      <c r="S15" s="71">
        <v>42</v>
      </c>
      <c r="T15" s="71">
        <v>62</v>
      </c>
      <c r="U15" s="103">
        <v>129</v>
      </c>
      <c r="V15" s="71">
        <v>300</v>
      </c>
      <c r="W15" s="71">
        <v>0</v>
      </c>
      <c r="X15" s="71">
        <v>0</v>
      </c>
      <c r="Y15" s="71">
        <v>4</v>
      </c>
      <c r="Z15" s="101">
        <v>304</v>
      </c>
      <c r="AA15" s="71">
        <v>0</v>
      </c>
      <c r="AB15" s="71">
        <v>0</v>
      </c>
      <c r="AC15" s="71">
        <v>0</v>
      </c>
      <c r="AD15" s="71">
        <v>58</v>
      </c>
      <c r="AE15" s="101">
        <v>58</v>
      </c>
      <c r="AF15" s="71">
        <v>370</v>
      </c>
      <c r="AG15" s="71">
        <v>341</v>
      </c>
      <c r="AH15" s="71">
        <v>155</v>
      </c>
      <c r="AI15" s="71">
        <v>136</v>
      </c>
      <c r="AJ15" s="101">
        <v>1002</v>
      </c>
      <c r="AK15" s="71">
        <v>160</v>
      </c>
      <c r="AL15" s="71">
        <v>88</v>
      </c>
      <c r="AM15" s="71">
        <v>123</v>
      </c>
      <c r="AN15" s="71">
        <v>154</v>
      </c>
      <c r="AO15" s="101">
        <v>525</v>
      </c>
    </row>
    <row r="16" spans="1:43">
      <c r="A16" s="35" t="s">
        <v>107</v>
      </c>
      <c r="B16" s="71">
        <v>138</v>
      </c>
      <c r="C16" s="71">
        <v>131</v>
      </c>
      <c r="D16" s="71">
        <v>139</v>
      </c>
      <c r="E16" s="71">
        <v>129</v>
      </c>
      <c r="F16" s="103">
        <v>537</v>
      </c>
      <c r="G16" s="71">
        <v>107</v>
      </c>
      <c r="H16" s="71">
        <v>107</v>
      </c>
      <c r="I16" s="71">
        <v>92</v>
      </c>
      <c r="J16" s="71">
        <v>125</v>
      </c>
      <c r="K16" s="103">
        <v>431</v>
      </c>
      <c r="L16" s="71">
        <v>81</v>
      </c>
      <c r="M16" s="71">
        <v>75</v>
      </c>
      <c r="N16" s="71">
        <v>80</v>
      </c>
      <c r="O16" s="71">
        <v>10</v>
      </c>
      <c r="P16" s="103">
        <v>246</v>
      </c>
      <c r="Q16" s="71">
        <v>69</v>
      </c>
      <c r="R16" s="71">
        <v>81</v>
      </c>
      <c r="S16" s="71">
        <v>79</v>
      </c>
      <c r="T16" s="71">
        <v>69</v>
      </c>
      <c r="U16" s="103">
        <v>298</v>
      </c>
      <c r="V16" s="71">
        <v>85</v>
      </c>
      <c r="W16" s="71">
        <v>75</v>
      </c>
      <c r="X16" s="71">
        <v>75</v>
      </c>
      <c r="Y16" s="71">
        <v>71</v>
      </c>
      <c r="Z16" s="101">
        <v>306</v>
      </c>
      <c r="AA16" s="71">
        <v>72</v>
      </c>
      <c r="AB16" s="71">
        <v>99</v>
      </c>
      <c r="AC16" s="71">
        <v>78</v>
      </c>
      <c r="AD16" s="71">
        <v>54</v>
      </c>
      <c r="AE16" s="101">
        <v>303</v>
      </c>
      <c r="AF16" s="71">
        <v>-46</v>
      </c>
      <c r="AG16" s="71">
        <v>104</v>
      </c>
      <c r="AH16" s="71">
        <v>85</v>
      </c>
      <c r="AI16" s="71">
        <v>41</v>
      </c>
      <c r="AJ16" s="101">
        <v>184</v>
      </c>
      <c r="AK16" s="71">
        <v>94</v>
      </c>
      <c r="AL16" s="71">
        <v>182</v>
      </c>
      <c r="AM16" s="71">
        <v>149</v>
      </c>
      <c r="AN16" s="71">
        <v>131</v>
      </c>
      <c r="AO16" s="101">
        <v>556</v>
      </c>
    </row>
    <row r="17" spans="1:46">
      <c r="A17" s="39" t="s">
        <v>11</v>
      </c>
      <c r="B17" s="72">
        <v>313</v>
      </c>
      <c r="C17" s="72">
        <v>456</v>
      </c>
      <c r="D17" s="72">
        <v>461</v>
      </c>
      <c r="E17" s="72">
        <v>430</v>
      </c>
      <c r="F17" s="102">
        <v>1660</v>
      </c>
      <c r="G17" s="72">
        <v>427</v>
      </c>
      <c r="H17" s="72">
        <v>542</v>
      </c>
      <c r="I17" s="72">
        <v>562</v>
      </c>
      <c r="J17" s="72">
        <v>464</v>
      </c>
      <c r="K17" s="102">
        <v>1995</v>
      </c>
      <c r="L17" s="72">
        <v>223</v>
      </c>
      <c r="M17" s="72">
        <v>612</v>
      </c>
      <c r="N17" s="72">
        <v>608</v>
      </c>
      <c r="O17" s="72">
        <v>576</v>
      </c>
      <c r="P17" s="102">
        <v>2019</v>
      </c>
      <c r="Q17" s="72">
        <v>438</v>
      </c>
      <c r="R17" s="72">
        <v>576</v>
      </c>
      <c r="S17" s="72">
        <v>570</v>
      </c>
      <c r="T17" s="72">
        <v>541</v>
      </c>
      <c r="U17" s="102">
        <v>2125</v>
      </c>
      <c r="V17" s="72">
        <v>161</v>
      </c>
      <c r="W17" s="77">
        <v>626</v>
      </c>
      <c r="X17" s="72">
        <v>653</v>
      </c>
      <c r="Y17" s="72">
        <v>574</v>
      </c>
      <c r="Z17" s="102">
        <v>2014</v>
      </c>
      <c r="AA17" s="72">
        <v>569</v>
      </c>
      <c r="AB17" s="72">
        <v>710</v>
      </c>
      <c r="AC17" s="72">
        <v>773</v>
      </c>
      <c r="AD17" s="72">
        <v>637</v>
      </c>
      <c r="AE17" s="102">
        <v>2689</v>
      </c>
      <c r="AF17" s="72">
        <v>319</v>
      </c>
      <c r="AG17" s="72">
        <v>455</v>
      </c>
      <c r="AH17" s="72">
        <v>763</v>
      </c>
      <c r="AI17" s="72">
        <v>752</v>
      </c>
      <c r="AJ17" s="102">
        <v>2289</v>
      </c>
      <c r="AK17" s="72">
        <v>875</v>
      </c>
      <c r="AL17" s="72">
        <v>970</v>
      </c>
      <c r="AM17" s="72">
        <v>1041</v>
      </c>
      <c r="AN17" s="72">
        <v>911</v>
      </c>
      <c r="AO17" s="102">
        <v>3797</v>
      </c>
    </row>
    <row r="18" spans="1:46">
      <c r="A18" s="35"/>
      <c r="B18" s="71"/>
      <c r="C18" s="71"/>
      <c r="D18" s="71"/>
      <c r="E18" s="71"/>
      <c r="F18" s="103"/>
      <c r="G18" s="71"/>
      <c r="H18" s="71"/>
      <c r="I18" s="71"/>
      <c r="J18" s="71"/>
      <c r="K18" s="103"/>
      <c r="L18" s="71"/>
      <c r="M18" s="71"/>
      <c r="N18" s="71"/>
      <c r="O18" s="71"/>
      <c r="P18" s="103"/>
      <c r="Q18" s="71"/>
      <c r="R18" s="71"/>
      <c r="S18" s="71"/>
      <c r="T18" s="71"/>
      <c r="U18" s="103"/>
      <c r="V18" s="71"/>
      <c r="X18" s="71"/>
      <c r="Y18" s="71"/>
      <c r="Z18" s="103"/>
      <c r="AA18" s="71"/>
      <c r="AB18" s="71"/>
      <c r="AC18" s="71"/>
      <c r="AD18" s="71"/>
      <c r="AE18" s="103"/>
      <c r="AF18" s="71"/>
      <c r="AG18" s="71"/>
      <c r="AH18" s="71"/>
      <c r="AI18" s="71"/>
      <c r="AJ18" s="103"/>
      <c r="AK18" s="71"/>
      <c r="AL18" s="71"/>
      <c r="AM18" s="71"/>
      <c r="AN18" s="71"/>
      <c r="AO18" s="103"/>
    </row>
    <row r="19" spans="1:46">
      <c r="A19" s="35" t="s">
        <v>12</v>
      </c>
      <c r="B19" s="71">
        <v>90</v>
      </c>
      <c r="C19" s="71">
        <v>113</v>
      </c>
      <c r="D19" s="71">
        <v>140</v>
      </c>
      <c r="E19" s="71">
        <v>123</v>
      </c>
      <c r="F19" s="103">
        <v>466</v>
      </c>
      <c r="G19" s="71">
        <v>114</v>
      </c>
      <c r="H19" s="71">
        <v>152</v>
      </c>
      <c r="I19" s="71">
        <v>154</v>
      </c>
      <c r="J19" s="71">
        <v>126</v>
      </c>
      <c r="K19" s="103">
        <v>546</v>
      </c>
      <c r="L19" s="71">
        <v>61</v>
      </c>
      <c r="M19" s="71">
        <v>182</v>
      </c>
      <c r="N19" s="71">
        <v>172</v>
      </c>
      <c r="O19" s="71">
        <v>174</v>
      </c>
      <c r="P19" s="103">
        <v>589</v>
      </c>
      <c r="Q19" s="71">
        <v>117</v>
      </c>
      <c r="R19" s="71">
        <v>159</v>
      </c>
      <c r="S19" s="71">
        <v>142</v>
      </c>
      <c r="T19" s="71">
        <v>136</v>
      </c>
      <c r="U19" s="103">
        <v>554</v>
      </c>
      <c r="V19" s="71">
        <v>42</v>
      </c>
      <c r="W19" s="1">
        <v>162</v>
      </c>
      <c r="X19" s="71">
        <v>170</v>
      </c>
      <c r="Y19" s="71">
        <v>149</v>
      </c>
      <c r="Z19" s="101">
        <v>523</v>
      </c>
      <c r="AA19" s="71">
        <v>142</v>
      </c>
      <c r="AB19" s="71">
        <v>177</v>
      </c>
      <c r="AC19" s="71">
        <v>195</v>
      </c>
      <c r="AD19" s="71">
        <v>117</v>
      </c>
      <c r="AE19" s="101">
        <v>631</v>
      </c>
      <c r="AF19" s="71">
        <v>86</v>
      </c>
      <c r="AG19" s="71">
        <v>122</v>
      </c>
      <c r="AH19" s="71">
        <v>211</v>
      </c>
      <c r="AI19" s="71">
        <v>192</v>
      </c>
      <c r="AJ19" s="101">
        <v>611</v>
      </c>
      <c r="AK19" s="71">
        <v>206</v>
      </c>
      <c r="AL19" s="71">
        <v>228</v>
      </c>
      <c r="AM19" s="71">
        <v>215</v>
      </c>
      <c r="AN19" s="71">
        <v>136</v>
      </c>
      <c r="AO19" s="101">
        <v>785</v>
      </c>
    </row>
    <row r="20" spans="1:46">
      <c r="A20" s="39" t="s">
        <v>13</v>
      </c>
      <c r="B20" s="72">
        <v>223</v>
      </c>
      <c r="C20" s="72">
        <v>343</v>
      </c>
      <c r="D20" s="72">
        <v>321</v>
      </c>
      <c r="E20" s="72">
        <v>307</v>
      </c>
      <c r="F20" s="102">
        <v>1194</v>
      </c>
      <c r="G20" s="72">
        <v>313</v>
      </c>
      <c r="H20" s="72">
        <v>390</v>
      </c>
      <c r="I20" s="72">
        <v>408</v>
      </c>
      <c r="J20" s="72">
        <v>338</v>
      </c>
      <c r="K20" s="102">
        <v>1449</v>
      </c>
      <c r="L20" s="72">
        <v>162</v>
      </c>
      <c r="M20" s="72">
        <v>430</v>
      </c>
      <c r="N20" s="72">
        <v>436</v>
      </c>
      <c r="O20" s="72">
        <v>402</v>
      </c>
      <c r="P20" s="102">
        <v>1430</v>
      </c>
      <c r="Q20" s="72">
        <v>321</v>
      </c>
      <c r="R20" s="72">
        <v>417</v>
      </c>
      <c r="S20" s="72">
        <v>428</v>
      </c>
      <c r="T20" s="72">
        <v>405</v>
      </c>
      <c r="U20" s="102">
        <v>1571</v>
      </c>
      <c r="V20" s="72">
        <v>119</v>
      </c>
      <c r="W20" s="77">
        <v>464</v>
      </c>
      <c r="X20" s="72">
        <v>483</v>
      </c>
      <c r="Y20" s="72">
        <v>425</v>
      </c>
      <c r="Z20" s="102">
        <v>1491</v>
      </c>
      <c r="AA20" s="72">
        <v>427</v>
      </c>
      <c r="AB20" s="72">
        <v>533</v>
      </c>
      <c r="AC20" s="72">
        <v>578</v>
      </c>
      <c r="AD20" s="72">
        <v>520</v>
      </c>
      <c r="AE20" s="102">
        <v>2058</v>
      </c>
      <c r="AF20" s="72">
        <v>233</v>
      </c>
      <c r="AG20" s="72">
        <v>333</v>
      </c>
      <c r="AH20" s="72">
        <v>552</v>
      </c>
      <c r="AI20" s="72">
        <v>560</v>
      </c>
      <c r="AJ20" s="102">
        <v>1678</v>
      </c>
      <c r="AK20" s="72">
        <v>669</v>
      </c>
      <c r="AL20" s="72">
        <v>742</v>
      </c>
      <c r="AM20" s="72">
        <v>826</v>
      </c>
      <c r="AN20" s="72">
        <v>775</v>
      </c>
      <c r="AO20" s="102">
        <v>3012</v>
      </c>
    </row>
    <row r="21" spans="1:46">
      <c r="A21" s="36"/>
      <c r="B21" s="37"/>
      <c r="C21" s="37"/>
      <c r="D21" s="37"/>
      <c r="E21" s="37"/>
      <c r="F21" s="139"/>
      <c r="G21" s="37"/>
      <c r="H21" s="37"/>
      <c r="I21" s="37"/>
      <c r="J21" s="37"/>
      <c r="K21" s="139"/>
      <c r="L21" s="37"/>
      <c r="M21" s="37"/>
      <c r="N21" s="37"/>
      <c r="O21" s="37"/>
      <c r="P21" s="139"/>
      <c r="Q21" s="37"/>
      <c r="R21" s="37"/>
      <c r="S21" s="37"/>
      <c r="T21" s="37"/>
      <c r="U21" s="139"/>
      <c r="V21" s="37"/>
      <c r="X21" s="37"/>
      <c r="Y21" s="37"/>
      <c r="Z21" s="139"/>
      <c r="AA21" s="37"/>
      <c r="AB21" s="37"/>
      <c r="AC21" s="37"/>
      <c r="AD21" s="37"/>
      <c r="AE21" s="139"/>
      <c r="AF21" s="37"/>
      <c r="AG21" s="37"/>
      <c r="AH21" s="37"/>
      <c r="AI21" s="37"/>
      <c r="AJ21" s="139"/>
      <c r="AK21" s="37"/>
      <c r="AL21" s="37"/>
      <c r="AM21" s="37"/>
      <c r="AN21" s="37"/>
      <c r="AO21" s="139"/>
    </row>
    <row r="22" spans="1:46">
      <c r="A22" s="11" t="s">
        <v>90</v>
      </c>
      <c r="B22" s="13">
        <v>22.704213686717051</v>
      </c>
      <c r="C22" s="13">
        <v>22.257374150925841</v>
      </c>
      <c r="D22" s="13">
        <v>21.385242191036667</v>
      </c>
      <c r="E22" s="13">
        <v>21.357213572135723</v>
      </c>
      <c r="F22" s="105">
        <v>21.897467224284572</v>
      </c>
      <c r="G22" s="13">
        <v>21.977207449272676</v>
      </c>
      <c r="H22" s="13">
        <v>22.544864279917036</v>
      </c>
      <c r="I22" s="13">
        <v>22.46675836772123</v>
      </c>
      <c r="J22" s="13">
        <v>22.860020140986908</v>
      </c>
      <c r="K22" s="105">
        <v>22.463967055593688</v>
      </c>
      <c r="L22" s="13">
        <v>22.506701173860797</v>
      </c>
      <c r="M22" s="13">
        <v>22.669715089693984</v>
      </c>
      <c r="N22" s="13">
        <v>22.354813046937153</v>
      </c>
      <c r="O22" s="13">
        <v>22.019635343618514</v>
      </c>
      <c r="P22" s="105">
        <v>22.385999287495547</v>
      </c>
      <c r="Q22" s="13">
        <v>21.892359530097441</v>
      </c>
      <c r="R22" s="13">
        <v>22.38295633876907</v>
      </c>
      <c r="S22" s="13">
        <v>21.995464852607711</v>
      </c>
      <c r="T22" s="13">
        <v>21.30387113097748</v>
      </c>
      <c r="U22" s="105">
        <v>21.887989499015532</v>
      </c>
      <c r="V22" s="13">
        <v>21.2</v>
      </c>
      <c r="W22" s="1">
        <v>21.4</v>
      </c>
      <c r="X22" s="81">
        <v>21.247658604120858</v>
      </c>
      <c r="Y22" s="81">
        <v>20.854932610256004</v>
      </c>
      <c r="Z22" s="105">
        <v>21.195092832736403</v>
      </c>
      <c r="AA22" s="81">
        <v>21.3</v>
      </c>
      <c r="AB22" s="81">
        <v>21.992839186409689</v>
      </c>
      <c r="AC22" s="81">
        <v>22.4</v>
      </c>
      <c r="AD22" s="81">
        <v>22.4</v>
      </c>
      <c r="AE22" s="105">
        <v>22</v>
      </c>
      <c r="AF22" s="81">
        <v>23.5</v>
      </c>
      <c r="AG22" s="81">
        <v>23.9</v>
      </c>
      <c r="AH22" s="81">
        <v>23.4</v>
      </c>
      <c r="AI22" s="81">
        <v>22.7</v>
      </c>
      <c r="AJ22" s="105">
        <v>23.4</v>
      </c>
      <c r="AK22" s="81">
        <v>23.157548153432476</v>
      </c>
      <c r="AL22" s="81">
        <v>22.3</v>
      </c>
      <c r="AM22" s="81">
        <v>22</v>
      </c>
      <c r="AN22" s="81">
        <v>21.320784478679215</v>
      </c>
      <c r="AO22" s="218">
        <v>22.169263427724598</v>
      </c>
    </row>
    <row r="23" spans="1:46">
      <c r="A23" s="11" t="s">
        <v>91</v>
      </c>
      <c r="B23" s="13">
        <v>4.6692204161921529</v>
      </c>
      <c r="C23" s="13">
        <v>5.4619893923885732</v>
      </c>
      <c r="D23" s="13">
        <v>5.4323223177908551</v>
      </c>
      <c r="E23" s="13">
        <v>5.0760507605076048</v>
      </c>
      <c r="F23" s="105">
        <v>5.1736290587848313</v>
      </c>
      <c r="G23" s="13">
        <v>4.9476512554433434</v>
      </c>
      <c r="H23" s="13">
        <v>5.8526467670664619</v>
      </c>
      <c r="I23" s="13">
        <v>5.9972489683631363</v>
      </c>
      <c r="J23" s="13">
        <v>5.3922914950105278</v>
      </c>
      <c r="K23" s="105">
        <v>5.5502173415694349</v>
      </c>
      <c r="L23" s="13">
        <v>5.1298641279230983</v>
      </c>
      <c r="M23" s="13">
        <v>6.0411537108688007</v>
      </c>
      <c r="N23" s="13">
        <v>6.1080173252010965</v>
      </c>
      <c r="O23" s="13">
        <v>5.3208274894810659</v>
      </c>
      <c r="P23" s="105">
        <v>5.6555040969006054</v>
      </c>
      <c r="Q23" s="13">
        <v>4.6352791184773698</v>
      </c>
      <c r="R23" s="13">
        <v>5.9617745046466775</v>
      </c>
      <c r="S23" s="13">
        <v>6.026513169370312</v>
      </c>
      <c r="T23" s="13">
        <v>5.6675381631103994</v>
      </c>
      <c r="U23" s="105">
        <v>5.5830234084445411</v>
      </c>
      <c r="V23" s="13">
        <v>4.7</v>
      </c>
      <c r="W23" s="1">
        <v>5.8</v>
      </c>
      <c r="X23" s="81">
        <v>5.9288215652740455</v>
      </c>
      <c r="Y23" s="81">
        <v>5.175851343807321</v>
      </c>
      <c r="Z23" s="105">
        <v>5.4011773908031779</v>
      </c>
      <c r="AA23" s="81">
        <v>5.0999999999999996</v>
      </c>
      <c r="AB23" s="81">
        <v>6.1628704197455626</v>
      </c>
      <c r="AC23" s="81">
        <v>6.8</v>
      </c>
      <c r="AD23" s="81">
        <v>5.9</v>
      </c>
      <c r="AE23" s="105">
        <v>6</v>
      </c>
      <c r="AF23" s="81">
        <v>4.2</v>
      </c>
      <c r="AG23" s="81">
        <v>5.0999999999999996</v>
      </c>
      <c r="AH23" s="81">
        <v>5.8</v>
      </c>
      <c r="AI23" s="81">
        <v>5.3</v>
      </c>
      <c r="AJ23" s="105">
        <v>5.0999999999999996</v>
      </c>
      <c r="AK23" s="81">
        <v>6.1954672666410584</v>
      </c>
      <c r="AL23" s="81">
        <v>6.6</v>
      </c>
      <c r="AM23" s="81">
        <v>7</v>
      </c>
      <c r="AN23" s="81">
        <v>6.2937062937062942</v>
      </c>
      <c r="AO23" s="218">
        <v>6.5125966275483647</v>
      </c>
    </row>
    <row r="24" spans="1:46">
      <c r="A24" s="11" t="s">
        <v>92</v>
      </c>
      <c r="B24" s="13">
        <v>20.565435476516189</v>
      </c>
      <c r="C24" s="13">
        <v>24.540133779264213</v>
      </c>
      <c r="D24" s="13">
        <v>25.402201524132089</v>
      </c>
      <c r="E24" s="13">
        <v>23.767383059418457</v>
      </c>
      <c r="F24" s="105">
        <v>23.626609442060087</v>
      </c>
      <c r="G24" s="13">
        <v>22.512647554806069</v>
      </c>
      <c r="H24" s="13">
        <v>25.96</v>
      </c>
      <c r="I24" s="13">
        <v>26.693877551020407</v>
      </c>
      <c r="J24" s="13">
        <v>23.58830596716059</v>
      </c>
      <c r="K24" s="105">
        <v>24.707200325898768</v>
      </c>
      <c r="L24" s="13">
        <v>22.792607802874741</v>
      </c>
      <c r="M24" s="13">
        <v>26.648564778898372</v>
      </c>
      <c r="N24" s="13">
        <v>27.323052589956504</v>
      </c>
      <c r="O24" s="13">
        <v>24.164012738853501</v>
      </c>
      <c r="P24" s="105">
        <v>25.263576685896162</v>
      </c>
      <c r="Q24" s="13">
        <v>21.173044925124792</v>
      </c>
      <c r="R24" s="13">
        <v>26.635330983157068</v>
      </c>
      <c r="S24" s="13">
        <v>27.398889770023793</v>
      </c>
      <c r="T24" s="13">
        <v>26.603325415676959</v>
      </c>
      <c r="U24" s="105">
        <v>25.507246376811594</v>
      </c>
      <c r="V24" s="13">
        <v>22.2</v>
      </c>
      <c r="W24" s="1">
        <v>26.9</v>
      </c>
      <c r="X24" s="81">
        <v>27.903411268685318</v>
      </c>
      <c r="Y24" s="81">
        <v>24.818355640535373</v>
      </c>
      <c r="Z24" s="105">
        <v>25.48315043216471</v>
      </c>
      <c r="AA24" s="81">
        <v>23.9</v>
      </c>
      <c r="AB24" s="81">
        <v>28.022168340838238</v>
      </c>
      <c r="AC24" s="81">
        <v>30.4</v>
      </c>
      <c r="AD24" s="81">
        <v>26.5</v>
      </c>
      <c r="AE24" s="105">
        <v>27.2</v>
      </c>
      <c r="AF24" s="81">
        <v>17.8</v>
      </c>
      <c r="AG24" s="81">
        <v>21.4</v>
      </c>
      <c r="AH24" s="81">
        <v>25</v>
      </c>
      <c r="AI24" s="81">
        <v>23.2</v>
      </c>
      <c r="AJ24" s="105">
        <v>21.9</v>
      </c>
      <c r="AK24" s="81">
        <v>26.753554502369667</v>
      </c>
      <c r="AL24" s="81">
        <v>29.4</v>
      </c>
      <c r="AM24" s="81">
        <v>31.9</v>
      </c>
      <c r="AN24" s="81">
        <v>29.519112207151665</v>
      </c>
      <c r="AO24" s="218">
        <v>29.376693766937667</v>
      </c>
    </row>
    <row r="25" spans="1:46">
      <c r="A25" s="37" t="s">
        <v>5</v>
      </c>
      <c r="B25" s="13">
        <v>28.753993610223645</v>
      </c>
      <c r="C25" s="13">
        <v>24.780701754385966</v>
      </c>
      <c r="D25" s="13">
        <v>30.368763557483732</v>
      </c>
      <c r="E25" s="13">
        <v>28.604651162790695</v>
      </c>
      <c r="F25" s="105">
        <v>28.072289156626507</v>
      </c>
      <c r="G25" s="13">
        <v>26.697892271662766</v>
      </c>
      <c r="H25" s="13">
        <v>28.044280442804425</v>
      </c>
      <c r="I25" s="13">
        <v>27.402135231316727</v>
      </c>
      <c r="J25" s="13">
        <v>27.155172413793103</v>
      </c>
      <c r="K25" s="105">
        <v>27.368421052631582</v>
      </c>
      <c r="L25" s="13">
        <v>27.3542600896861</v>
      </c>
      <c r="M25" s="13">
        <v>29.738562091503269</v>
      </c>
      <c r="N25" s="13">
        <v>28.289473684210524</v>
      </c>
      <c r="O25" s="13">
        <v>30.208333333333332</v>
      </c>
      <c r="P25" s="105">
        <v>29.172857850421003</v>
      </c>
      <c r="Q25" s="13">
        <v>26.712328767123289</v>
      </c>
      <c r="R25" s="13">
        <v>27.604166666666668</v>
      </c>
      <c r="S25" s="13">
        <v>24.912280701754387</v>
      </c>
      <c r="T25" s="13">
        <v>25.138632162661739</v>
      </c>
      <c r="U25" s="105">
        <v>26.070588235294117</v>
      </c>
      <c r="V25" s="13">
        <v>26.1</v>
      </c>
      <c r="W25" s="1">
        <v>25.9</v>
      </c>
      <c r="X25" s="81">
        <v>26.033690658499236</v>
      </c>
      <c r="Y25" s="81">
        <v>25.958188153310104</v>
      </c>
      <c r="Z25" s="105">
        <v>25.968222442899702</v>
      </c>
      <c r="AA25" s="81">
        <v>25</v>
      </c>
      <c r="AB25" s="81">
        <v>24.929577464788732</v>
      </c>
      <c r="AC25" s="81">
        <v>25.2</v>
      </c>
      <c r="AD25" s="81">
        <v>18.399999999999999</v>
      </c>
      <c r="AE25" s="105">
        <v>23.5</v>
      </c>
      <c r="AF25" s="81">
        <v>27</v>
      </c>
      <c r="AG25" s="81">
        <v>26.8</v>
      </c>
      <c r="AH25" s="81">
        <v>27.7</v>
      </c>
      <c r="AI25" s="81">
        <v>25.5</v>
      </c>
      <c r="AJ25" s="105">
        <v>26.7</v>
      </c>
      <c r="AK25" s="81">
        <v>23.542857142857144</v>
      </c>
      <c r="AL25" s="81">
        <v>23.5</v>
      </c>
      <c r="AM25" s="81">
        <v>20.7</v>
      </c>
      <c r="AN25" s="81">
        <v>14.928649835345773</v>
      </c>
      <c r="AO25" s="218">
        <v>20.674216486700026</v>
      </c>
    </row>
    <row r="26" spans="1:46" s="14" customFormat="1">
      <c r="A26" s="37" t="s">
        <v>89</v>
      </c>
      <c r="B26" s="13">
        <v>487</v>
      </c>
      <c r="C26" s="13">
        <v>503</v>
      </c>
      <c r="D26" s="13">
        <v>499</v>
      </c>
      <c r="E26" s="13">
        <v>535</v>
      </c>
      <c r="F26" s="135">
        <v>2024</v>
      </c>
      <c r="G26" s="13">
        <v>525</v>
      </c>
      <c r="H26" s="13">
        <v>526</v>
      </c>
      <c r="I26" s="13">
        <v>516</v>
      </c>
      <c r="J26" s="13">
        <v>552</v>
      </c>
      <c r="K26" s="135">
        <v>2119</v>
      </c>
      <c r="L26" s="13">
        <v>547</v>
      </c>
      <c r="M26" s="13">
        <v>553</v>
      </c>
      <c r="N26" s="13">
        <v>543</v>
      </c>
      <c r="O26" s="13">
        <v>574</v>
      </c>
      <c r="P26" s="135">
        <v>2217</v>
      </c>
      <c r="Q26" s="82">
        <v>555</v>
      </c>
      <c r="R26" s="82">
        <v>556</v>
      </c>
      <c r="S26" s="82">
        <v>538</v>
      </c>
      <c r="T26" s="82">
        <v>580</v>
      </c>
      <c r="U26" s="135">
        <v>2229</v>
      </c>
      <c r="V26" s="82">
        <v>565</v>
      </c>
      <c r="W26" s="82">
        <v>577</v>
      </c>
      <c r="X26" s="82">
        <v>574</v>
      </c>
      <c r="Y26" s="82">
        <v>605</v>
      </c>
      <c r="Z26" s="135">
        <v>2321</v>
      </c>
      <c r="AA26" s="160">
        <v>568</v>
      </c>
      <c r="AB26" s="160">
        <v>558</v>
      </c>
      <c r="AC26" s="160">
        <v>554</v>
      </c>
      <c r="AD26" s="160">
        <v>619</v>
      </c>
      <c r="AE26" s="135">
        <v>2299</v>
      </c>
      <c r="AF26" s="160">
        <v>812</v>
      </c>
      <c r="AG26" s="160">
        <v>993</v>
      </c>
      <c r="AH26" s="160">
        <v>1034</v>
      </c>
      <c r="AI26" s="160">
        <v>1121</v>
      </c>
      <c r="AJ26" s="135">
        <v>3960</v>
      </c>
      <c r="AK26" s="160">
        <v>1080.9000000000001</v>
      </c>
      <c r="AL26" s="160">
        <v>1103</v>
      </c>
      <c r="AM26" s="160">
        <v>1123</v>
      </c>
      <c r="AN26" s="160">
        <v>1149</v>
      </c>
      <c r="AO26" s="135">
        <v>4456</v>
      </c>
    </row>
    <row r="27" spans="1:46" s="12" customFormat="1">
      <c r="B27" s="13"/>
      <c r="C27" s="13"/>
      <c r="D27" s="13"/>
      <c r="E27" s="13"/>
      <c r="F27" s="105"/>
      <c r="G27" s="13"/>
      <c r="H27" s="13"/>
      <c r="I27" s="13"/>
      <c r="J27" s="13"/>
      <c r="K27" s="105"/>
      <c r="L27" s="13"/>
      <c r="M27" s="13"/>
      <c r="N27" s="13"/>
      <c r="O27" s="13"/>
      <c r="P27" s="105"/>
      <c r="Q27" s="13"/>
      <c r="R27" s="13"/>
      <c r="S27" s="13"/>
      <c r="T27" s="13"/>
      <c r="U27" s="105"/>
      <c r="X27" s="13"/>
      <c r="Y27" s="13"/>
      <c r="Z27" s="105"/>
      <c r="AA27" s="13"/>
      <c r="AB27" s="13"/>
      <c r="AC27" s="13"/>
      <c r="AD27" s="13"/>
      <c r="AE27" s="105"/>
      <c r="AF27" s="13"/>
      <c r="AG27" s="13"/>
      <c r="AH27" s="13"/>
      <c r="AI27" s="13"/>
      <c r="AJ27" s="105"/>
      <c r="AK27" s="13"/>
      <c r="AL27" s="13"/>
      <c r="AM27" s="13"/>
      <c r="AN27" s="13"/>
      <c r="AO27" s="105"/>
      <c r="AT27" s="220"/>
    </row>
    <row r="28" spans="1:46" s="74" customFormat="1">
      <c r="A28" s="161" t="s">
        <v>102</v>
      </c>
      <c r="B28" s="75">
        <v>21153</v>
      </c>
      <c r="C28" s="75">
        <v>21173</v>
      </c>
      <c r="D28" s="75">
        <v>21309</v>
      </c>
      <c r="E28" s="75">
        <v>21300</v>
      </c>
      <c r="F28" s="140">
        <f>+E28</f>
        <v>21300</v>
      </c>
      <c r="G28" s="75">
        <v>21287</v>
      </c>
      <c r="H28" s="75">
        <v>21405</v>
      </c>
      <c r="I28" s="75">
        <v>21705</v>
      </c>
      <c r="J28" s="75">
        <v>21678</v>
      </c>
      <c r="K28" s="140">
        <f>+J28</f>
        <v>21678</v>
      </c>
      <c r="L28" s="75">
        <v>21383</v>
      </c>
      <c r="M28" s="75">
        <v>21433</v>
      </c>
      <c r="N28" s="75">
        <v>21579</v>
      </c>
      <c r="O28" s="75">
        <v>21932</v>
      </c>
      <c r="P28" s="140">
        <f>+O28</f>
        <v>21932</v>
      </c>
      <c r="Q28" s="75">
        <v>21650</v>
      </c>
      <c r="R28" s="75">
        <v>21812</v>
      </c>
      <c r="S28" s="75">
        <v>22302</v>
      </c>
      <c r="T28" s="75">
        <v>22021</v>
      </c>
      <c r="U28" s="140">
        <f>+T28</f>
        <v>22021</v>
      </c>
      <c r="V28" s="74">
        <v>22133</v>
      </c>
      <c r="W28" s="74">
        <v>22254</v>
      </c>
      <c r="X28" s="75">
        <v>22955</v>
      </c>
      <c r="Y28" s="75">
        <v>22874</v>
      </c>
      <c r="Z28" s="140">
        <v>22874</v>
      </c>
      <c r="AA28" s="75">
        <v>22599</v>
      </c>
      <c r="AB28" s="75">
        <v>22467</v>
      </c>
      <c r="AC28" s="75">
        <v>22773</v>
      </c>
      <c r="AD28" s="75">
        <v>22783</v>
      </c>
      <c r="AE28" s="140">
        <v>22783</v>
      </c>
      <c r="AF28" s="75">
        <v>44334</v>
      </c>
      <c r="AG28" s="75">
        <v>43593</v>
      </c>
      <c r="AH28" s="75">
        <v>45395</v>
      </c>
      <c r="AI28" s="75">
        <v>44779</v>
      </c>
      <c r="AJ28" s="140">
        <v>44779</v>
      </c>
      <c r="AK28" s="75">
        <v>45112</v>
      </c>
      <c r="AL28" s="75">
        <v>44851</v>
      </c>
      <c r="AM28" s="75">
        <v>45161</v>
      </c>
      <c r="AN28" s="75">
        <v>45636</v>
      </c>
      <c r="AO28" s="140">
        <v>45636</v>
      </c>
    </row>
    <row r="29" spans="1:46" ht="12" customHeight="1">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46" ht="31.5">
      <c r="A30" s="33" t="s">
        <v>112</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6">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6">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101</v>
      </c>
      <c r="W32" s="40" t="s">
        <v>103</v>
      </c>
      <c r="X32" s="40" t="s">
        <v>104</v>
      </c>
      <c r="Y32" s="40" t="s">
        <v>105</v>
      </c>
      <c r="Z32" s="41" t="s">
        <v>109</v>
      </c>
      <c r="AA32" s="40" t="s">
        <v>116</v>
      </c>
      <c r="AB32" s="40" t="s">
        <v>117</v>
      </c>
      <c r="AC32" s="40" t="s">
        <v>118</v>
      </c>
      <c r="AD32" s="40" t="s">
        <v>119</v>
      </c>
      <c r="AE32" s="41" t="s">
        <v>120</v>
      </c>
      <c r="AF32" s="40" t="str">
        <f t="shared" ref="AF32:AO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row>
    <row r="33" spans="1:42">
      <c r="A33" s="35" t="s">
        <v>7</v>
      </c>
      <c r="B33" s="10">
        <v>4114</v>
      </c>
      <c r="C33" s="10">
        <v>4952</v>
      </c>
      <c r="D33" s="10">
        <v>5319</v>
      </c>
      <c r="E33" s="10">
        <v>5019</v>
      </c>
      <c r="F33" s="117">
        <v>19404</v>
      </c>
      <c r="G33" s="10">
        <v>4665</v>
      </c>
      <c r="H33" s="10">
        <v>4743</v>
      </c>
      <c r="I33" s="10">
        <v>4742</v>
      </c>
      <c r="J33" s="10">
        <v>4776</v>
      </c>
      <c r="K33" s="117">
        <v>18926</v>
      </c>
      <c r="L33" s="10">
        <v>4414</v>
      </c>
      <c r="M33" s="10">
        <v>5048</v>
      </c>
      <c r="N33" s="10">
        <v>5236</v>
      </c>
      <c r="O33" s="10">
        <v>5157</v>
      </c>
      <c r="P33" s="117">
        <v>19855</v>
      </c>
      <c r="Q33" s="10">
        <v>4726</v>
      </c>
      <c r="R33" s="10">
        <v>5000</v>
      </c>
      <c r="S33" s="10">
        <v>5171</v>
      </c>
      <c r="T33" s="10">
        <v>5298</v>
      </c>
      <c r="U33" s="117">
        <v>20195</v>
      </c>
      <c r="V33" s="10">
        <v>5024</v>
      </c>
      <c r="W33" s="2">
        <v>5485</v>
      </c>
      <c r="X33" s="71">
        <v>5672</v>
      </c>
      <c r="Y33" s="71">
        <v>5820</v>
      </c>
      <c r="Z33" s="101">
        <v>22001</v>
      </c>
      <c r="AA33" s="71">
        <v>5421</v>
      </c>
      <c r="AB33" s="71">
        <v>5703</v>
      </c>
      <c r="AC33" s="71">
        <v>5379</v>
      </c>
      <c r="AD33" s="71">
        <v>5182</v>
      </c>
      <c r="AE33" s="101">
        <v>21685</v>
      </c>
      <c r="AF33" s="71">
        <v>7055</v>
      </c>
      <c r="AG33" s="71">
        <v>8416</v>
      </c>
      <c r="AH33" s="71">
        <v>8282</v>
      </c>
      <c r="AI33" s="71">
        <v>8347</v>
      </c>
      <c r="AJ33" s="101">
        <v>32100</v>
      </c>
      <c r="AK33" s="71">
        <v>8470</v>
      </c>
      <c r="AL33" s="71">
        <v>8873</v>
      </c>
      <c r="AM33" s="71">
        <v>9044</v>
      </c>
      <c r="AN33" s="71">
        <v>8817</v>
      </c>
      <c r="AO33" s="101">
        <v>35204</v>
      </c>
    </row>
    <row r="34" spans="1:42">
      <c r="A34" s="35" t="s">
        <v>8</v>
      </c>
      <c r="B34" s="10">
        <v>3258</v>
      </c>
      <c r="C34" s="10">
        <v>3998</v>
      </c>
      <c r="D34" s="10">
        <v>4339</v>
      </c>
      <c r="E34" s="10">
        <v>4014</v>
      </c>
      <c r="F34" s="118">
        <v>15609</v>
      </c>
      <c r="G34" s="10">
        <v>3700</v>
      </c>
      <c r="H34" s="10">
        <v>3723</v>
      </c>
      <c r="I34" s="10">
        <v>3715</v>
      </c>
      <c r="J34" s="10">
        <v>3698</v>
      </c>
      <c r="K34" s="118">
        <v>14836</v>
      </c>
      <c r="L34" s="10">
        <v>3416</v>
      </c>
      <c r="M34" s="10">
        <v>3960</v>
      </c>
      <c r="N34" s="10">
        <v>4130</v>
      </c>
      <c r="O34" s="10">
        <v>4080</v>
      </c>
      <c r="P34" s="118">
        <v>15586</v>
      </c>
      <c r="Q34" s="10">
        <v>3732</v>
      </c>
      <c r="R34" s="10">
        <v>3910</v>
      </c>
      <c r="S34" s="10">
        <v>4074</v>
      </c>
      <c r="T34" s="10">
        <v>4181</v>
      </c>
      <c r="U34" s="118">
        <v>15897</v>
      </c>
      <c r="V34" s="10">
        <v>3970</v>
      </c>
      <c r="W34" s="2">
        <v>4335</v>
      </c>
      <c r="X34" s="71">
        <v>4487</v>
      </c>
      <c r="Y34" s="71">
        <v>4633</v>
      </c>
      <c r="Z34" s="101">
        <v>17425</v>
      </c>
      <c r="AA34" s="71">
        <v>4195</v>
      </c>
      <c r="AB34" s="71">
        <v>4351</v>
      </c>
      <c r="AC34" s="71">
        <v>4012</v>
      </c>
      <c r="AD34" s="71">
        <v>3836</v>
      </c>
      <c r="AE34" s="101">
        <v>16394</v>
      </c>
      <c r="AF34" s="71">
        <v>5178</v>
      </c>
      <c r="AG34" s="71">
        <v>6108</v>
      </c>
      <c r="AH34" s="71">
        <v>6159</v>
      </c>
      <c r="AI34" s="71">
        <v>6317</v>
      </c>
      <c r="AJ34" s="101">
        <v>23762</v>
      </c>
      <c r="AK34" s="71">
        <v>6354</v>
      </c>
      <c r="AL34" s="71">
        <v>6656</v>
      </c>
      <c r="AM34" s="71">
        <v>6845</v>
      </c>
      <c r="AN34" s="71">
        <v>6725</v>
      </c>
      <c r="AO34" s="101">
        <v>26580</v>
      </c>
    </row>
    <row r="35" spans="1:42">
      <c r="A35" s="39" t="s">
        <v>9</v>
      </c>
      <c r="B35" s="38">
        <v>856</v>
      </c>
      <c r="C35" s="38">
        <v>954</v>
      </c>
      <c r="D35" s="38">
        <v>980</v>
      </c>
      <c r="E35" s="38">
        <v>1005</v>
      </c>
      <c r="F35" s="119">
        <v>3795</v>
      </c>
      <c r="G35" s="38">
        <v>965</v>
      </c>
      <c r="H35" s="38">
        <v>1020</v>
      </c>
      <c r="I35" s="38">
        <v>1027</v>
      </c>
      <c r="J35" s="38">
        <v>1078</v>
      </c>
      <c r="K35" s="119">
        <v>4090</v>
      </c>
      <c r="L35" s="38">
        <v>998</v>
      </c>
      <c r="M35" s="38">
        <v>1088</v>
      </c>
      <c r="N35" s="38">
        <v>1106</v>
      </c>
      <c r="O35" s="38">
        <v>1077</v>
      </c>
      <c r="P35" s="119">
        <v>4269</v>
      </c>
      <c r="Q35" s="38">
        <v>994</v>
      </c>
      <c r="R35" s="38">
        <v>1090</v>
      </c>
      <c r="S35" s="38">
        <v>1097</v>
      </c>
      <c r="T35" s="38">
        <v>1117</v>
      </c>
      <c r="U35" s="119">
        <v>4298</v>
      </c>
      <c r="V35" s="38">
        <v>1054</v>
      </c>
      <c r="W35" s="79">
        <v>1150</v>
      </c>
      <c r="X35" s="72">
        <f>+X33-X34</f>
        <v>1185</v>
      </c>
      <c r="Y35" s="72">
        <v>1187</v>
      </c>
      <c r="Z35" s="102">
        <v>4576</v>
      </c>
      <c r="AA35" s="72">
        <v>1226</v>
      </c>
      <c r="AB35" s="72">
        <v>1352</v>
      </c>
      <c r="AC35" s="72">
        <v>1367</v>
      </c>
      <c r="AD35" s="72">
        <v>1346</v>
      </c>
      <c r="AE35" s="102">
        <v>5291</v>
      </c>
      <c r="AF35" s="72">
        <v>1877</v>
      </c>
      <c r="AG35" s="72">
        <v>2308</v>
      </c>
      <c r="AH35" s="72">
        <v>2123</v>
      </c>
      <c r="AI35" s="72">
        <v>2030</v>
      </c>
      <c r="AJ35" s="102">
        <v>8338</v>
      </c>
      <c r="AK35" s="72">
        <v>2116</v>
      </c>
      <c r="AL35" s="72">
        <v>2217</v>
      </c>
      <c r="AM35" s="72">
        <v>2199</v>
      </c>
      <c r="AN35" s="72">
        <v>2092</v>
      </c>
      <c r="AO35" s="102">
        <v>8624</v>
      </c>
    </row>
    <row r="36" spans="1:42">
      <c r="A36" s="35"/>
      <c r="B36" s="10"/>
      <c r="C36" s="10"/>
      <c r="D36" s="10"/>
      <c r="E36" s="10"/>
      <c r="F36" s="120"/>
      <c r="G36" s="10"/>
      <c r="H36" s="10"/>
      <c r="I36" s="10"/>
      <c r="J36" s="10"/>
      <c r="K36" s="120"/>
      <c r="L36" s="10"/>
      <c r="M36" s="10"/>
      <c r="N36" s="10"/>
      <c r="O36" s="10"/>
      <c r="P36" s="120"/>
      <c r="Q36" s="10"/>
      <c r="R36" s="10"/>
      <c r="S36" s="10"/>
      <c r="T36" s="10"/>
      <c r="U36" s="120"/>
      <c r="V36" s="10"/>
      <c r="X36" s="71"/>
      <c r="Y36" s="71"/>
      <c r="Z36" s="103"/>
      <c r="AA36" s="71"/>
      <c r="AB36" s="71"/>
      <c r="AC36" s="71"/>
      <c r="AD36" s="71"/>
      <c r="AE36" s="103"/>
      <c r="AF36" s="71"/>
      <c r="AG36" s="71"/>
      <c r="AH36" s="71"/>
      <c r="AI36" s="71"/>
      <c r="AJ36" s="103"/>
      <c r="AK36" s="71"/>
      <c r="AL36" s="71"/>
      <c r="AM36" s="71"/>
      <c r="AN36" s="71"/>
      <c r="AO36" s="103"/>
    </row>
    <row r="37" spans="1:42">
      <c r="A37" s="35" t="s">
        <v>10</v>
      </c>
      <c r="B37" s="10">
        <v>187</v>
      </c>
      <c r="C37" s="10">
        <v>205</v>
      </c>
      <c r="D37" s="10">
        <v>210</v>
      </c>
      <c r="E37" s="10">
        <v>217</v>
      </c>
      <c r="F37" s="120">
        <v>819</v>
      </c>
      <c r="G37" s="10">
        <v>205</v>
      </c>
      <c r="H37" s="10">
        <v>206</v>
      </c>
      <c r="I37" s="10">
        <v>209</v>
      </c>
      <c r="J37" s="10">
        <v>243</v>
      </c>
      <c r="K37" s="120">
        <v>863</v>
      </c>
      <c r="L37" s="10">
        <v>214</v>
      </c>
      <c r="M37" s="10">
        <v>224</v>
      </c>
      <c r="N37" s="10">
        <v>229</v>
      </c>
      <c r="O37" s="10">
        <v>242</v>
      </c>
      <c r="P37" s="120">
        <v>909</v>
      </c>
      <c r="Q37" s="10">
        <v>232</v>
      </c>
      <c r="R37" s="10">
        <v>234</v>
      </c>
      <c r="S37" s="10">
        <v>222</v>
      </c>
      <c r="T37" s="10">
        <v>229</v>
      </c>
      <c r="U37" s="120">
        <v>917</v>
      </c>
      <c r="V37" s="10">
        <v>236</v>
      </c>
      <c r="W37" s="1">
        <v>234</v>
      </c>
      <c r="X37" s="71">
        <v>250</v>
      </c>
      <c r="Y37" s="71">
        <v>251</v>
      </c>
      <c r="Z37" s="101">
        <v>971</v>
      </c>
      <c r="AA37" s="71">
        <v>264</v>
      </c>
      <c r="AB37" s="71">
        <v>257</v>
      </c>
      <c r="AC37" s="71">
        <v>258</v>
      </c>
      <c r="AD37" s="71">
        <v>266</v>
      </c>
      <c r="AE37" s="101">
        <v>1045</v>
      </c>
      <c r="AF37" s="71">
        <v>479</v>
      </c>
      <c r="AG37" s="71">
        <v>640</v>
      </c>
      <c r="AH37" s="71">
        <v>550</v>
      </c>
      <c r="AI37" s="71">
        <v>508</v>
      </c>
      <c r="AJ37" s="101">
        <v>2177</v>
      </c>
      <c r="AK37" s="71">
        <v>491</v>
      </c>
      <c r="AL37" s="71">
        <v>451</v>
      </c>
      <c r="AM37" s="71">
        <v>431</v>
      </c>
      <c r="AN37" s="71">
        <v>425</v>
      </c>
      <c r="AO37" s="101">
        <v>1798</v>
      </c>
    </row>
    <row r="38" spans="1:42">
      <c r="A38" s="35" t="s">
        <v>0</v>
      </c>
      <c r="B38" s="10">
        <v>401</v>
      </c>
      <c r="C38" s="10">
        <v>409</v>
      </c>
      <c r="D38" s="10">
        <v>412</v>
      </c>
      <c r="E38" s="10">
        <v>415</v>
      </c>
      <c r="F38" s="120">
        <v>1637</v>
      </c>
      <c r="G38" s="10">
        <v>437</v>
      </c>
      <c r="H38" s="10">
        <v>436</v>
      </c>
      <c r="I38" s="10">
        <v>429</v>
      </c>
      <c r="J38" s="10">
        <v>438</v>
      </c>
      <c r="K38" s="120">
        <v>1740</v>
      </c>
      <c r="L38" s="10">
        <v>453</v>
      </c>
      <c r="M38" s="10">
        <v>456</v>
      </c>
      <c r="N38" s="10">
        <v>446</v>
      </c>
      <c r="O38" s="10">
        <v>459</v>
      </c>
      <c r="P38" s="120">
        <v>1814</v>
      </c>
      <c r="Q38" s="10">
        <v>460</v>
      </c>
      <c r="R38" s="10">
        <v>479</v>
      </c>
      <c r="S38" s="10">
        <v>466</v>
      </c>
      <c r="T38" s="10">
        <v>478</v>
      </c>
      <c r="U38" s="120">
        <v>1883</v>
      </c>
      <c r="V38" s="10">
        <v>481</v>
      </c>
      <c r="W38" s="1">
        <v>491</v>
      </c>
      <c r="X38" s="71">
        <v>474</v>
      </c>
      <c r="Y38" s="71">
        <v>511</v>
      </c>
      <c r="Z38" s="101">
        <v>1957</v>
      </c>
      <c r="AA38" s="71">
        <v>545</v>
      </c>
      <c r="AB38" s="71">
        <v>565</v>
      </c>
      <c r="AC38" s="71">
        <v>544</v>
      </c>
      <c r="AD38" s="71">
        <v>561</v>
      </c>
      <c r="AE38" s="101">
        <v>2215</v>
      </c>
      <c r="AF38" s="71">
        <v>937</v>
      </c>
      <c r="AG38" s="71">
        <v>1078</v>
      </c>
      <c r="AH38" s="71">
        <v>898</v>
      </c>
      <c r="AI38" s="71">
        <v>911</v>
      </c>
      <c r="AJ38" s="101">
        <v>3824</v>
      </c>
      <c r="AK38" s="71">
        <v>904</v>
      </c>
      <c r="AL38" s="71">
        <v>895</v>
      </c>
      <c r="AM38" s="71">
        <v>839</v>
      </c>
      <c r="AN38" s="71">
        <v>852</v>
      </c>
      <c r="AO38" s="101">
        <v>3490</v>
      </c>
    </row>
    <row r="39" spans="1:42">
      <c r="A39" s="39" t="s">
        <v>86</v>
      </c>
      <c r="B39" s="38">
        <v>268</v>
      </c>
      <c r="C39" s="38">
        <v>340</v>
      </c>
      <c r="D39" s="38">
        <v>358</v>
      </c>
      <c r="E39" s="38">
        <v>373</v>
      </c>
      <c r="F39" s="119">
        <v>1339</v>
      </c>
      <c r="G39" s="38">
        <v>323</v>
      </c>
      <c r="H39" s="38">
        <v>378</v>
      </c>
      <c r="I39" s="38">
        <v>389</v>
      </c>
      <c r="J39" s="38">
        <v>397</v>
      </c>
      <c r="K39" s="119">
        <v>1487</v>
      </c>
      <c r="L39" s="38">
        <v>331</v>
      </c>
      <c r="M39" s="38">
        <v>408</v>
      </c>
      <c r="N39" s="38">
        <v>431</v>
      </c>
      <c r="O39" s="38">
        <v>376</v>
      </c>
      <c r="P39" s="119">
        <v>1546</v>
      </c>
      <c r="Q39" s="38">
        <v>302</v>
      </c>
      <c r="R39" s="38">
        <v>377</v>
      </c>
      <c r="S39" s="38">
        <v>409</v>
      </c>
      <c r="T39" s="38">
        <v>410</v>
      </c>
      <c r="U39" s="119">
        <v>1498</v>
      </c>
      <c r="V39" s="38">
        <v>337</v>
      </c>
      <c r="W39" s="77">
        <v>425</v>
      </c>
      <c r="X39" s="72">
        <f>+X35-X37-X38</f>
        <v>461</v>
      </c>
      <c r="Y39" s="72">
        <v>425</v>
      </c>
      <c r="Z39" s="102">
        <v>1648</v>
      </c>
      <c r="AA39" s="72">
        <v>417</v>
      </c>
      <c r="AB39" s="72">
        <v>530</v>
      </c>
      <c r="AC39" s="72">
        <v>565</v>
      </c>
      <c r="AD39" s="72">
        <v>519</v>
      </c>
      <c r="AE39" s="102">
        <v>2031</v>
      </c>
      <c r="AF39" s="72">
        <v>461</v>
      </c>
      <c r="AG39" s="72">
        <v>590</v>
      </c>
      <c r="AH39" s="72">
        <v>675</v>
      </c>
      <c r="AI39" s="72">
        <v>611</v>
      </c>
      <c r="AJ39" s="102">
        <v>2337</v>
      </c>
      <c r="AK39" s="72">
        <v>721</v>
      </c>
      <c r="AL39" s="72">
        <v>871</v>
      </c>
      <c r="AM39" s="72">
        <v>929</v>
      </c>
      <c r="AN39" s="72">
        <v>815</v>
      </c>
      <c r="AO39" s="102">
        <v>3336</v>
      </c>
    </row>
    <row r="40" spans="1:42">
      <c r="A40" s="35"/>
      <c r="B40" s="10"/>
      <c r="C40" s="10"/>
      <c r="D40" s="10"/>
      <c r="E40" s="10"/>
      <c r="F40" s="120"/>
      <c r="G40" s="10"/>
      <c r="H40" s="10"/>
      <c r="I40" s="10"/>
      <c r="J40" s="10"/>
      <c r="K40" s="120"/>
      <c r="L40" s="10"/>
      <c r="M40" s="10"/>
      <c r="N40" s="10"/>
      <c r="O40" s="10"/>
      <c r="P40" s="120"/>
      <c r="Q40" s="10"/>
      <c r="R40" s="10"/>
      <c r="S40" s="10"/>
      <c r="T40" s="10"/>
      <c r="U40" s="120"/>
      <c r="V40" s="10"/>
      <c r="X40" s="71"/>
      <c r="Y40" s="71"/>
      <c r="Z40" s="103"/>
      <c r="AA40" s="71"/>
      <c r="AB40" s="71"/>
      <c r="AC40" s="71"/>
      <c r="AD40" s="71"/>
      <c r="AE40" s="103"/>
      <c r="AF40" s="71"/>
      <c r="AG40" s="71"/>
      <c r="AH40" s="71"/>
      <c r="AI40" s="71"/>
      <c r="AJ40" s="103"/>
      <c r="AK40" s="71"/>
      <c r="AL40" s="71"/>
      <c r="AM40" s="71"/>
      <c r="AN40" s="71"/>
      <c r="AO40" s="103"/>
    </row>
    <row r="41" spans="1:42">
      <c r="A41" s="35" t="s">
        <v>88</v>
      </c>
      <c r="B41" s="34">
        <v>29</v>
      </c>
      <c r="C41" s="34">
        <v>33</v>
      </c>
      <c r="D41" s="34">
        <v>32</v>
      </c>
      <c r="E41" s="34">
        <v>32</v>
      </c>
      <c r="F41" s="120">
        <v>126</v>
      </c>
      <c r="G41" s="34">
        <v>32</v>
      </c>
      <c r="H41" s="34">
        <v>33</v>
      </c>
      <c r="I41" s="34">
        <v>33</v>
      </c>
      <c r="J41" s="34">
        <v>34</v>
      </c>
      <c r="K41" s="120">
        <v>132</v>
      </c>
      <c r="L41" s="34">
        <v>33</v>
      </c>
      <c r="M41" s="34">
        <v>32</v>
      </c>
      <c r="N41" s="34">
        <v>34</v>
      </c>
      <c r="O41" s="34">
        <v>35</v>
      </c>
      <c r="P41" s="120">
        <v>134</v>
      </c>
      <c r="Q41" s="34">
        <v>26</v>
      </c>
      <c r="R41" s="34">
        <v>26</v>
      </c>
      <c r="S41" s="34">
        <v>26</v>
      </c>
      <c r="T41" s="34">
        <v>27</v>
      </c>
      <c r="U41" s="120">
        <v>105</v>
      </c>
      <c r="V41" s="34">
        <v>27</v>
      </c>
      <c r="W41" s="1">
        <v>27</v>
      </c>
      <c r="X41" s="70">
        <f>11+15</f>
        <v>26</v>
      </c>
      <c r="Y41" s="70">
        <v>26</v>
      </c>
      <c r="Z41" s="101">
        <v>106</v>
      </c>
      <c r="AA41" s="70">
        <v>29</v>
      </c>
      <c r="AB41" s="70">
        <v>28</v>
      </c>
      <c r="AC41" s="70">
        <v>24</v>
      </c>
      <c r="AD41" s="70">
        <v>27</v>
      </c>
      <c r="AE41" s="101">
        <v>108</v>
      </c>
      <c r="AF41" s="70">
        <v>47</v>
      </c>
      <c r="AG41" s="70">
        <v>56</v>
      </c>
      <c r="AH41" s="70">
        <v>49</v>
      </c>
      <c r="AI41" s="70">
        <v>42</v>
      </c>
      <c r="AJ41" s="101">
        <v>194</v>
      </c>
      <c r="AK41" s="70">
        <v>31</v>
      </c>
      <c r="AL41" s="70">
        <v>28</v>
      </c>
      <c r="AM41" s="70">
        <v>26</v>
      </c>
      <c r="AN41" s="70">
        <v>26</v>
      </c>
      <c r="AO41" s="101">
        <v>111</v>
      </c>
    </row>
    <row r="42" spans="1:42">
      <c r="A42" s="39" t="s">
        <v>85</v>
      </c>
      <c r="B42" s="38">
        <v>239</v>
      </c>
      <c r="C42" s="38">
        <v>307</v>
      </c>
      <c r="D42" s="38">
        <v>326</v>
      </c>
      <c r="E42" s="38">
        <v>341</v>
      </c>
      <c r="F42" s="125">
        <v>1213</v>
      </c>
      <c r="G42" s="38">
        <v>291</v>
      </c>
      <c r="H42" s="38">
        <v>345</v>
      </c>
      <c r="I42" s="38">
        <v>356</v>
      </c>
      <c r="J42" s="38">
        <v>363</v>
      </c>
      <c r="K42" s="119">
        <v>1355</v>
      </c>
      <c r="L42" s="38">
        <v>298</v>
      </c>
      <c r="M42" s="38">
        <v>376</v>
      </c>
      <c r="N42" s="38">
        <v>397</v>
      </c>
      <c r="O42" s="38">
        <v>341</v>
      </c>
      <c r="P42" s="125">
        <v>1412</v>
      </c>
      <c r="Q42" s="38">
        <v>276</v>
      </c>
      <c r="R42" s="38">
        <v>351</v>
      </c>
      <c r="S42" s="38">
        <v>383</v>
      </c>
      <c r="T42" s="38">
        <v>382</v>
      </c>
      <c r="U42" s="125">
        <v>1392</v>
      </c>
      <c r="V42" s="38">
        <v>310</v>
      </c>
      <c r="W42" s="77">
        <v>398</v>
      </c>
      <c r="X42" s="72">
        <f>+X39-X41</f>
        <v>435</v>
      </c>
      <c r="Y42" s="72">
        <v>399</v>
      </c>
      <c r="Z42" s="126">
        <v>1542</v>
      </c>
      <c r="AA42" s="72">
        <v>388</v>
      </c>
      <c r="AB42" s="72">
        <v>502</v>
      </c>
      <c r="AC42" s="72">
        <v>541</v>
      </c>
      <c r="AD42" s="72">
        <v>492</v>
      </c>
      <c r="AE42" s="126">
        <v>1923</v>
      </c>
      <c r="AF42" s="72">
        <v>414</v>
      </c>
      <c r="AG42" s="72">
        <v>534</v>
      </c>
      <c r="AH42" s="72">
        <v>626</v>
      </c>
      <c r="AI42" s="72">
        <v>569</v>
      </c>
      <c r="AJ42" s="126">
        <v>2143</v>
      </c>
      <c r="AK42" s="72">
        <v>690</v>
      </c>
      <c r="AL42" s="72">
        <v>843</v>
      </c>
      <c r="AM42" s="72">
        <v>903</v>
      </c>
      <c r="AN42" s="217">
        <v>789</v>
      </c>
      <c r="AO42" s="126">
        <v>3225</v>
      </c>
    </row>
    <row r="43" spans="1:42">
      <c r="A43" s="35"/>
      <c r="B43" s="10"/>
      <c r="C43" s="10"/>
      <c r="D43" s="10"/>
      <c r="E43" s="10"/>
      <c r="F43" s="127"/>
      <c r="G43" s="10"/>
      <c r="H43" s="10"/>
      <c r="I43" s="10"/>
      <c r="J43" s="10"/>
      <c r="K43" s="127"/>
      <c r="L43" s="10"/>
      <c r="M43" s="10"/>
      <c r="N43" s="10"/>
      <c r="O43" s="10"/>
      <c r="P43" s="127"/>
      <c r="Q43" s="10"/>
      <c r="R43" s="10"/>
      <c r="S43" s="10"/>
      <c r="T43" s="10"/>
      <c r="U43" s="127"/>
      <c r="V43" s="10"/>
      <c r="Z43" s="127"/>
      <c r="AE43" s="127"/>
      <c r="AJ43" s="127"/>
      <c r="AO43" s="127"/>
    </row>
    <row r="44" spans="1:42">
      <c r="A44" s="35" t="s">
        <v>90</v>
      </c>
      <c r="B44" s="42">
        <v>20.807000486144872</v>
      </c>
      <c r="C44" s="42">
        <v>19.264943457189016</v>
      </c>
      <c r="D44" s="42">
        <v>18.424515886444819</v>
      </c>
      <c r="E44" s="42">
        <v>20.023909145248055</v>
      </c>
      <c r="F44" s="121">
        <v>19.557823129251702</v>
      </c>
      <c r="G44" s="42">
        <v>20.685959271168276</v>
      </c>
      <c r="H44" s="42">
        <v>21.50537634408602</v>
      </c>
      <c r="I44" s="42">
        <v>21.657528469000422</v>
      </c>
      <c r="J44" s="42">
        <v>22.571189279731993</v>
      </c>
      <c r="K44" s="121">
        <v>21.610482933530591</v>
      </c>
      <c r="L44" s="42">
        <v>22.609877661984594</v>
      </c>
      <c r="M44" s="42">
        <v>21.553090332805073</v>
      </c>
      <c r="N44" s="42">
        <v>21.122994652406419</v>
      </c>
      <c r="O44" s="42">
        <v>20.884235020360677</v>
      </c>
      <c r="P44" s="121">
        <v>21.500881390078067</v>
      </c>
      <c r="Q44" s="42">
        <v>21.032585696148963</v>
      </c>
      <c r="R44" s="42">
        <v>21.8</v>
      </c>
      <c r="S44" s="42">
        <v>21.214465287178498</v>
      </c>
      <c r="T44" s="42">
        <v>21.083427708569271</v>
      </c>
      <c r="U44" s="121">
        <v>21.282495667244365</v>
      </c>
      <c r="V44" s="42">
        <v>21</v>
      </c>
      <c r="W44" s="42">
        <v>21</v>
      </c>
      <c r="X44" s="84">
        <f>+X35/X33*100</f>
        <v>20.892101551480959</v>
      </c>
      <c r="Y44" s="84">
        <f>+Y35/Y33*100</f>
        <v>20.395189003436425</v>
      </c>
      <c r="Z44" s="121">
        <v>20.799054588427797</v>
      </c>
      <c r="AA44" s="84">
        <v>22.6</v>
      </c>
      <c r="AB44" s="84">
        <v>23.7</v>
      </c>
      <c r="AC44" s="84">
        <v>25.4</v>
      </c>
      <c r="AD44" s="84">
        <v>26</v>
      </c>
      <c r="AE44" s="121">
        <v>24.4</v>
      </c>
      <c r="AF44" s="84">
        <v>26.6</v>
      </c>
      <c r="AG44" s="84">
        <v>27.4</v>
      </c>
      <c r="AH44" s="84">
        <v>25.6</v>
      </c>
      <c r="AI44" s="84">
        <v>24.3</v>
      </c>
      <c r="AJ44" s="121">
        <v>26</v>
      </c>
      <c r="AK44" s="84">
        <v>24.982290436835893</v>
      </c>
      <c r="AL44" s="84">
        <v>25</v>
      </c>
      <c r="AM44" s="84">
        <v>24.314462627156125</v>
      </c>
      <c r="AN44" s="84">
        <v>23.726891232845642</v>
      </c>
      <c r="AO44" s="121">
        <v>24.497216225428929</v>
      </c>
    </row>
    <row r="45" spans="1:42">
      <c r="A45" s="35" t="s">
        <v>91</v>
      </c>
      <c r="B45" s="42">
        <v>5.8094312105007289</v>
      </c>
      <c r="C45" s="42">
        <v>6.19951534733441</v>
      </c>
      <c r="D45" s="42">
        <v>6.128971611205114</v>
      </c>
      <c r="E45" s="42">
        <v>6.7941821079896396</v>
      </c>
      <c r="F45" s="121">
        <v>6.2512883941455364</v>
      </c>
      <c r="G45" s="42">
        <v>6.237942122186495</v>
      </c>
      <c r="H45" s="42">
        <v>7.2738772928526245</v>
      </c>
      <c r="I45" s="42">
        <v>7.507380851961198</v>
      </c>
      <c r="J45" s="42">
        <v>7.6005025125628141</v>
      </c>
      <c r="K45" s="121">
        <v>7.1594631723554905</v>
      </c>
      <c r="L45" s="42">
        <v>6.7512460353420929</v>
      </c>
      <c r="M45" s="42">
        <v>7.448494453248812</v>
      </c>
      <c r="N45" s="42">
        <v>7.5821237585943475</v>
      </c>
      <c r="O45" s="42">
        <v>6.6123715338375018</v>
      </c>
      <c r="P45" s="121">
        <v>7.1115588013094939</v>
      </c>
      <c r="Q45" s="42">
        <v>5.8400338552687261</v>
      </c>
      <c r="R45" s="42">
        <v>7.02</v>
      </c>
      <c r="S45" s="42">
        <v>7.4066911622510156</v>
      </c>
      <c r="T45" s="42">
        <v>7.2291430728576831</v>
      </c>
      <c r="U45" s="121">
        <v>6.8977469670710567</v>
      </c>
      <c r="V45" s="42">
        <v>6.2</v>
      </c>
      <c r="W45" s="1">
        <v>7.3</v>
      </c>
      <c r="X45" s="84">
        <f>+X42/X33*100</f>
        <v>7.6692524682651628</v>
      </c>
      <c r="Y45" s="84">
        <f>+Y42/Y33*100</f>
        <v>6.855670103092784</v>
      </c>
      <c r="Z45" s="121">
        <v>7.0087723285305215</v>
      </c>
      <c r="AA45" s="84">
        <v>7.2</v>
      </c>
      <c r="AB45" s="84">
        <v>8.8000000000000007</v>
      </c>
      <c r="AC45" s="84">
        <v>10.1</v>
      </c>
      <c r="AD45" s="84">
        <v>9.5</v>
      </c>
      <c r="AE45" s="121">
        <v>8.9</v>
      </c>
      <c r="AF45" s="84">
        <v>5.9</v>
      </c>
      <c r="AG45" s="84">
        <v>6.3</v>
      </c>
      <c r="AH45" s="84">
        <v>7.6</v>
      </c>
      <c r="AI45" s="84">
        <v>6.8</v>
      </c>
      <c r="AJ45" s="121">
        <v>6.7</v>
      </c>
      <c r="AK45" s="84">
        <v>8.1</v>
      </c>
      <c r="AL45" s="84">
        <v>9.5</v>
      </c>
      <c r="AM45" s="84">
        <v>10</v>
      </c>
      <c r="AN45" s="84">
        <v>8.9</v>
      </c>
      <c r="AO45" s="121">
        <v>9.1608908078627422</v>
      </c>
      <c r="AP45" s="223"/>
    </row>
    <row r="46" spans="1:42">
      <c r="A46" s="35" t="s">
        <v>92</v>
      </c>
      <c r="B46" s="42">
        <v>27.920560747663554</v>
      </c>
      <c r="C46" s="42">
        <v>32.180293501048219</v>
      </c>
      <c r="D46" s="42">
        <v>33.265306122448976</v>
      </c>
      <c r="E46" s="42">
        <v>33.930348258706466</v>
      </c>
      <c r="F46" s="121">
        <v>31.963109354413703</v>
      </c>
      <c r="G46" s="42">
        <v>30.155440414507773</v>
      </c>
      <c r="H46" s="42">
        <v>33.82352941176471</v>
      </c>
      <c r="I46" s="42">
        <v>34.664070107108081</v>
      </c>
      <c r="J46" s="42">
        <v>33.673469387755098</v>
      </c>
      <c r="K46" s="121">
        <v>33.12958435207824</v>
      </c>
      <c r="L46" s="42">
        <v>29.859719438877757</v>
      </c>
      <c r="M46" s="42">
        <v>34.558823529411761</v>
      </c>
      <c r="N46" s="42">
        <v>35.89511754068716</v>
      </c>
      <c r="O46" s="42">
        <v>31.662024141132779</v>
      </c>
      <c r="P46" s="121">
        <v>33.075661747481846</v>
      </c>
      <c r="Q46" s="42">
        <v>27.766599597585511</v>
      </c>
      <c r="R46" s="42">
        <v>32.201834862385319</v>
      </c>
      <c r="S46" s="42">
        <v>34.913400182315407</v>
      </c>
      <c r="T46" s="42">
        <v>34.288272157564911</v>
      </c>
      <c r="U46" s="121">
        <v>32.410423452768725</v>
      </c>
      <c r="V46" s="42">
        <v>29.4</v>
      </c>
      <c r="W46" s="1">
        <v>34.6</v>
      </c>
      <c r="X46" s="84">
        <f>+X42/X35*100</f>
        <v>36.708860759493675</v>
      </c>
      <c r="Y46" s="84">
        <f>+Y42/Y35*100</f>
        <v>33.614153327716934</v>
      </c>
      <c r="Z46" s="121">
        <v>33.697552447552447</v>
      </c>
      <c r="AA46" s="84">
        <v>31.6</v>
      </c>
      <c r="AB46" s="84">
        <v>37.1</v>
      </c>
      <c r="AC46" s="84">
        <v>39.6</v>
      </c>
      <c r="AD46" s="84">
        <v>36.6</v>
      </c>
      <c r="AE46" s="121">
        <v>36.299999999999997</v>
      </c>
      <c r="AF46" s="84">
        <v>22.1</v>
      </c>
      <c r="AG46" s="84">
        <v>23.1</v>
      </c>
      <c r="AH46" s="84">
        <v>29.5</v>
      </c>
      <c r="AI46" s="84">
        <v>28</v>
      </c>
      <c r="AJ46" s="121">
        <v>25.7</v>
      </c>
      <c r="AK46" s="84">
        <v>32.608695652173914</v>
      </c>
      <c r="AL46" s="84">
        <v>38</v>
      </c>
      <c r="AM46" s="84">
        <v>41.06412005457026</v>
      </c>
      <c r="AN46" s="84">
        <v>37.715105162523898</v>
      </c>
      <c r="AO46" s="121">
        <v>37.395640074211499</v>
      </c>
    </row>
    <row r="47" spans="1:42">
      <c r="A47" s="35"/>
      <c r="B47" s="10"/>
      <c r="C47" s="10"/>
      <c r="D47" s="10"/>
      <c r="E47" s="10"/>
      <c r="F47" s="120"/>
      <c r="G47" s="10"/>
      <c r="H47" s="10"/>
      <c r="I47" s="10"/>
      <c r="J47" s="10"/>
      <c r="K47" s="120"/>
      <c r="L47" s="10"/>
      <c r="M47" s="10"/>
      <c r="N47" s="10"/>
      <c r="O47" s="10"/>
      <c r="P47" s="120"/>
      <c r="Q47" s="10"/>
      <c r="R47" s="10"/>
      <c r="S47" s="10"/>
      <c r="T47" s="10"/>
      <c r="U47" s="120"/>
      <c r="V47" s="10"/>
      <c r="W47" s="123"/>
      <c r="X47" s="123"/>
      <c r="Y47" s="123"/>
      <c r="Z47" s="120"/>
      <c r="AA47" s="123"/>
      <c r="AB47" s="123"/>
      <c r="AC47" s="123"/>
      <c r="AD47" s="123"/>
      <c r="AE47" s="120"/>
      <c r="AF47" s="123"/>
      <c r="AG47" s="123"/>
      <c r="AH47" s="123"/>
      <c r="AI47" s="123"/>
      <c r="AJ47" s="120"/>
      <c r="AK47" s="123"/>
      <c r="AL47" s="123"/>
      <c r="AM47" s="123"/>
      <c r="AN47" s="123"/>
      <c r="AO47" s="120"/>
    </row>
    <row r="48" spans="1:42">
      <c r="A48" s="161" t="s">
        <v>102</v>
      </c>
      <c r="B48" s="73">
        <v>5729</v>
      </c>
      <c r="C48" s="73">
        <v>5731</v>
      </c>
      <c r="D48" s="73">
        <v>5860</v>
      </c>
      <c r="E48" s="73">
        <v>5893</v>
      </c>
      <c r="F48" s="128">
        <f>+E48</f>
        <v>5893</v>
      </c>
      <c r="G48" s="73">
        <v>5918</v>
      </c>
      <c r="H48" s="73">
        <v>6010</v>
      </c>
      <c r="I48" s="73">
        <v>6070</v>
      </c>
      <c r="J48" s="73">
        <v>6092</v>
      </c>
      <c r="K48" s="128">
        <f>+J48</f>
        <v>6092</v>
      </c>
      <c r="L48" s="73">
        <v>6020</v>
      </c>
      <c r="M48" s="73">
        <v>6016</v>
      </c>
      <c r="N48" s="73">
        <v>6067</v>
      </c>
      <c r="O48" s="73">
        <v>6331</v>
      </c>
      <c r="P48" s="128">
        <f>+O48</f>
        <v>6331</v>
      </c>
      <c r="Q48" s="73">
        <v>6049</v>
      </c>
      <c r="R48" s="73">
        <v>6140</v>
      </c>
      <c r="S48" s="73">
        <v>6374</v>
      </c>
      <c r="T48" s="73">
        <v>6310</v>
      </c>
      <c r="U48" s="128">
        <v>6310</v>
      </c>
      <c r="V48" s="73">
        <v>6285</v>
      </c>
      <c r="W48" s="73">
        <v>6352</v>
      </c>
      <c r="X48" s="73">
        <v>6654</v>
      </c>
      <c r="Y48" s="73">
        <v>6760.74</v>
      </c>
      <c r="Z48" s="128">
        <v>6760.74</v>
      </c>
      <c r="AA48" s="73">
        <v>6796</v>
      </c>
      <c r="AB48" s="73">
        <v>6804</v>
      </c>
      <c r="AC48" s="73">
        <v>6790</v>
      </c>
      <c r="AD48" s="73">
        <v>6754</v>
      </c>
      <c r="AE48" s="128">
        <v>6754</v>
      </c>
      <c r="AF48" s="73">
        <v>16686</v>
      </c>
      <c r="AG48" s="73">
        <v>15016</v>
      </c>
      <c r="AH48" s="73">
        <v>13799</v>
      </c>
      <c r="AI48" s="73">
        <v>12891</v>
      </c>
      <c r="AJ48" s="128">
        <v>12891</v>
      </c>
      <c r="AK48" s="73">
        <v>12648</v>
      </c>
      <c r="AL48" s="73">
        <v>12282</v>
      </c>
      <c r="AM48" s="73">
        <v>12177</v>
      </c>
      <c r="AN48" s="73">
        <v>12041</v>
      </c>
      <c r="AO48" s="120">
        <v>12041</v>
      </c>
    </row>
    <row r="49" spans="1:42">
      <c r="F49" s="104"/>
      <c r="K49" s="104"/>
      <c r="P49" s="104"/>
      <c r="U49" s="104"/>
      <c r="Z49" s="104"/>
      <c r="AE49" s="104"/>
      <c r="AJ49" s="104"/>
      <c r="AO49" s="104"/>
    </row>
    <row r="50" spans="1:42" ht="12.75">
      <c r="A50" s="124" t="s">
        <v>114</v>
      </c>
      <c r="F50" s="104"/>
      <c r="K50" s="104"/>
      <c r="P50" s="104"/>
      <c r="U50" s="104"/>
      <c r="Z50" s="104"/>
      <c r="AE50" s="104"/>
      <c r="AJ50" s="104"/>
      <c r="AO50" s="104"/>
    </row>
    <row r="51" spans="1:42" s="52" customFormat="1" ht="12.75">
      <c r="A51" s="56" t="s">
        <v>94</v>
      </c>
      <c r="B51" s="94"/>
      <c r="C51" s="94"/>
      <c r="D51" s="94"/>
      <c r="E51" s="94"/>
      <c r="F51" s="117"/>
      <c r="G51" s="95"/>
      <c r="H51" s="96"/>
      <c r="I51" s="96"/>
      <c r="J51" s="96"/>
      <c r="K51" s="117"/>
      <c r="L51" s="96"/>
      <c r="M51" s="96"/>
      <c r="N51" s="96"/>
      <c r="O51" s="96"/>
      <c r="P51" s="117"/>
      <c r="Q51" s="96"/>
      <c r="R51" s="96"/>
      <c r="S51" s="96"/>
      <c r="T51" s="96"/>
      <c r="U51" s="117"/>
      <c r="V51" s="96"/>
      <c r="W51" s="96"/>
      <c r="X51" s="96"/>
      <c r="Y51" s="96"/>
      <c r="Z51" s="117"/>
      <c r="AA51" s="96"/>
      <c r="AB51" s="96"/>
      <c r="AC51" s="96"/>
      <c r="AD51" s="96"/>
      <c r="AE51" s="117"/>
      <c r="AF51" s="96"/>
      <c r="AG51" s="96"/>
      <c r="AH51" s="96"/>
      <c r="AI51" s="96"/>
      <c r="AJ51" s="117"/>
      <c r="AK51" s="96"/>
      <c r="AL51" s="96"/>
      <c r="AM51" s="96"/>
      <c r="AN51" s="96"/>
      <c r="AO51" s="117"/>
    </row>
    <row r="52" spans="1:42" s="52" customFormat="1" ht="12.75">
      <c r="A52" s="57" t="s">
        <v>93</v>
      </c>
      <c r="B52" s="94">
        <v>1750.8349046447986</v>
      </c>
      <c r="C52" s="94">
        <v>2093.3596533281066</v>
      </c>
      <c r="D52" s="94">
        <v>2122.4365674924329</v>
      </c>
      <c r="E52" s="97">
        <v>2213.3688745346617</v>
      </c>
      <c r="F52" s="117">
        <v>8180</v>
      </c>
      <c r="G52" s="94">
        <v>1950</v>
      </c>
      <c r="H52" s="94">
        <v>2092</v>
      </c>
      <c r="I52" s="94">
        <v>2060</v>
      </c>
      <c r="J52" s="94">
        <v>2234</v>
      </c>
      <c r="K52" s="117">
        <v>8336</v>
      </c>
      <c r="L52" s="94">
        <v>1867</v>
      </c>
      <c r="M52" s="94">
        <v>2072</v>
      </c>
      <c r="N52" s="94">
        <v>2104</v>
      </c>
      <c r="O52" s="94">
        <v>2191</v>
      </c>
      <c r="P52" s="117">
        <v>8234</v>
      </c>
      <c r="Q52" s="94">
        <v>1915</v>
      </c>
      <c r="R52" s="94">
        <v>2008</v>
      </c>
      <c r="S52" s="94">
        <v>2014</v>
      </c>
      <c r="T52" s="94">
        <v>2261</v>
      </c>
      <c r="U52" s="117">
        <v>8198</v>
      </c>
      <c r="V52" s="94">
        <v>2006</v>
      </c>
      <c r="W52" s="94">
        <v>2252</v>
      </c>
      <c r="X52" s="94">
        <v>2246</v>
      </c>
      <c r="Y52" s="94">
        <v>2428</v>
      </c>
      <c r="Z52" s="117">
        <f>+V52+W52+X52+Y52</f>
        <v>8932</v>
      </c>
      <c r="AA52" s="94">
        <v>2145</v>
      </c>
      <c r="AB52" s="94">
        <v>2355</v>
      </c>
      <c r="AC52" s="94">
        <v>2299</v>
      </c>
      <c r="AD52" s="94">
        <v>2372</v>
      </c>
      <c r="AE52" s="117">
        <v>9171</v>
      </c>
      <c r="AF52" s="94">
        <v>3223</v>
      </c>
      <c r="AG52" s="94">
        <v>4107</v>
      </c>
      <c r="AH52" s="94">
        <v>3965</v>
      </c>
      <c r="AI52" s="94">
        <v>4505</v>
      </c>
      <c r="AJ52" s="117">
        <v>15800</v>
      </c>
      <c r="AK52" s="94">
        <v>4028</v>
      </c>
      <c r="AL52" s="94">
        <v>4211</v>
      </c>
      <c r="AM52" s="94">
        <v>4450</v>
      </c>
      <c r="AN52" s="94">
        <v>4890</v>
      </c>
      <c r="AO52" s="117">
        <v>17579</v>
      </c>
      <c r="AP52" s="188"/>
    </row>
    <row r="53" spans="1:42" s="52" customFormat="1" ht="12.75">
      <c r="A53" s="57" t="s">
        <v>95</v>
      </c>
      <c r="B53" s="94">
        <v>392.82861186998986</v>
      </c>
      <c r="C53" s="94">
        <v>432.91424255463795</v>
      </c>
      <c r="D53" s="94">
        <v>427.91419751022841</v>
      </c>
      <c r="E53" s="97">
        <v>461.3429480651439</v>
      </c>
      <c r="F53" s="117">
        <v>1715</v>
      </c>
      <c r="G53" s="94">
        <v>416</v>
      </c>
      <c r="H53" s="94">
        <v>449</v>
      </c>
      <c r="I53" s="94">
        <v>443</v>
      </c>
      <c r="J53" s="94">
        <v>494</v>
      </c>
      <c r="K53" s="117">
        <v>1802</v>
      </c>
      <c r="L53" s="94">
        <v>423</v>
      </c>
      <c r="M53" s="94">
        <v>468</v>
      </c>
      <c r="N53" s="94">
        <v>482</v>
      </c>
      <c r="O53" s="94">
        <v>488</v>
      </c>
      <c r="P53" s="117">
        <v>1861</v>
      </c>
      <c r="Q53" s="94">
        <v>416</v>
      </c>
      <c r="R53" s="94">
        <v>450</v>
      </c>
      <c r="S53" s="94">
        <v>447</v>
      </c>
      <c r="T53" s="94">
        <v>486</v>
      </c>
      <c r="U53" s="117">
        <v>1799</v>
      </c>
      <c r="V53" s="94">
        <v>438</v>
      </c>
      <c r="W53" s="94">
        <v>477</v>
      </c>
      <c r="X53" s="94">
        <v>493</v>
      </c>
      <c r="Y53" s="94">
        <v>505</v>
      </c>
      <c r="Z53" s="117">
        <f>+V53+W53+X53+Y53</f>
        <v>1913</v>
      </c>
      <c r="AA53" s="94">
        <v>513</v>
      </c>
      <c r="AB53" s="94">
        <v>561</v>
      </c>
      <c r="AC53" s="94">
        <v>574</v>
      </c>
      <c r="AD53" s="94">
        <v>586</v>
      </c>
      <c r="AE53" s="117">
        <v>2234</v>
      </c>
      <c r="AF53" s="94">
        <v>888</v>
      </c>
      <c r="AG53" s="94">
        <v>1117</v>
      </c>
      <c r="AH53" s="94">
        <v>999</v>
      </c>
      <c r="AI53" s="94">
        <v>987</v>
      </c>
      <c r="AJ53" s="117">
        <v>3991</v>
      </c>
      <c r="AK53" s="94">
        <v>1033</v>
      </c>
      <c r="AL53" s="94">
        <v>1072</v>
      </c>
      <c r="AM53" s="94">
        <v>1073</v>
      </c>
      <c r="AN53" s="94">
        <v>1040</v>
      </c>
      <c r="AO53" s="117">
        <v>4218</v>
      </c>
      <c r="AP53" s="188"/>
    </row>
    <row r="54" spans="1:42" s="53" customFormat="1" ht="12.75">
      <c r="A54" s="56" t="s">
        <v>98</v>
      </c>
      <c r="B54" s="98">
        <v>56537</v>
      </c>
      <c r="C54" s="98">
        <v>63235</v>
      </c>
      <c r="D54" s="98">
        <v>61202</v>
      </c>
      <c r="E54" s="98">
        <v>67823</v>
      </c>
      <c r="F54" s="129">
        <v>248797</v>
      </c>
      <c r="G54" s="98">
        <v>63103</v>
      </c>
      <c r="H54" s="98">
        <v>67305</v>
      </c>
      <c r="I54" s="98">
        <v>62786</v>
      </c>
      <c r="J54" s="98">
        <v>69168</v>
      </c>
      <c r="K54" s="129">
        <v>262362</v>
      </c>
      <c r="L54" s="98">
        <v>60979</v>
      </c>
      <c r="M54" s="98">
        <v>65391</v>
      </c>
      <c r="N54" s="98">
        <v>65210</v>
      </c>
      <c r="O54" s="98">
        <v>67477</v>
      </c>
      <c r="P54" s="129">
        <v>259057</v>
      </c>
      <c r="Q54" s="98">
        <v>59644</v>
      </c>
      <c r="R54" s="98">
        <v>63235</v>
      </c>
      <c r="S54" s="98">
        <v>64308</v>
      </c>
      <c r="T54" s="98">
        <v>72178</v>
      </c>
      <c r="U54" s="129">
        <v>259365</v>
      </c>
      <c r="V54" s="98">
        <v>66654</v>
      </c>
      <c r="W54" s="98">
        <v>70109</v>
      </c>
      <c r="X54" s="98">
        <v>73044</v>
      </c>
      <c r="Y54" s="98">
        <v>77854.429999999993</v>
      </c>
      <c r="Z54" s="129">
        <v>287662</v>
      </c>
      <c r="AA54" s="98">
        <v>71749</v>
      </c>
      <c r="AB54" s="98">
        <v>77146</v>
      </c>
      <c r="AC54" s="98">
        <v>80080</v>
      </c>
      <c r="AD54" s="98">
        <v>82218</v>
      </c>
      <c r="AE54" s="129">
        <v>311193</v>
      </c>
      <c r="AF54" s="98">
        <v>122817</v>
      </c>
      <c r="AG54" s="98">
        <v>151562</v>
      </c>
      <c r="AH54" s="98">
        <v>147744</v>
      </c>
      <c r="AI54" s="98">
        <v>152521</v>
      </c>
      <c r="AJ54" s="129">
        <v>574644</v>
      </c>
      <c r="AK54" s="98">
        <v>147439</v>
      </c>
      <c r="AL54" s="98">
        <v>155430</v>
      </c>
      <c r="AM54" s="98">
        <v>165051</v>
      </c>
      <c r="AN54" s="98">
        <v>167735</v>
      </c>
      <c r="AO54" s="129">
        <v>635655</v>
      </c>
      <c r="AP54" s="188"/>
    </row>
    <row r="55" spans="1:42" s="53" customFormat="1" ht="12.75">
      <c r="A55" s="131" t="s">
        <v>99</v>
      </c>
      <c r="B55" s="132">
        <v>6948.1686660061523</v>
      </c>
      <c r="C55" s="132">
        <v>6846.1175386200357</v>
      </c>
      <c r="D55" s="132">
        <v>6991.8335595279304</v>
      </c>
      <c r="E55" s="132">
        <v>6802.1607428917023</v>
      </c>
      <c r="F55" s="102">
        <v>6893.1699337210657</v>
      </c>
      <c r="G55" s="132">
        <v>6592.396558008335</v>
      </c>
      <c r="H55" s="132">
        <v>6671.1239878166562</v>
      </c>
      <c r="I55" s="132">
        <v>7055.7130570509353</v>
      </c>
      <c r="J55" s="132">
        <v>7142.0309969928294</v>
      </c>
      <c r="K55" s="102">
        <v>6866</v>
      </c>
      <c r="L55" s="132">
        <v>6936.8143131241904</v>
      </c>
      <c r="M55" s="132">
        <v>7156.9482038812685</v>
      </c>
      <c r="N55" s="132">
        <v>7391.5043704953232</v>
      </c>
      <c r="O55" s="132">
        <v>7232.0938986617657</v>
      </c>
      <c r="P55" s="102">
        <v>7179</v>
      </c>
      <c r="Q55" s="132">
        <v>6966</v>
      </c>
      <c r="R55" s="132">
        <v>7107</v>
      </c>
      <c r="S55" s="132">
        <v>6954</v>
      </c>
      <c r="T55" s="132">
        <v>6738</v>
      </c>
      <c r="U55" s="102">
        <v>6936</v>
      </c>
      <c r="V55" s="132">
        <v>6586</v>
      </c>
      <c r="W55" s="132">
        <v>6795</v>
      </c>
      <c r="X55" s="132">
        <v>6753</v>
      </c>
      <c r="Y55" s="132">
        <v>6470</v>
      </c>
      <c r="Z55" s="102">
        <v>6650</v>
      </c>
      <c r="AA55" s="132">
        <v>7153</v>
      </c>
      <c r="AB55" s="132">
        <v>7273</v>
      </c>
      <c r="AC55" s="132">
        <v>7162</v>
      </c>
      <c r="AD55" s="132">
        <v>7127</v>
      </c>
      <c r="AE55" s="102">
        <v>7179</v>
      </c>
      <c r="AF55" s="132">
        <v>7227</v>
      </c>
      <c r="AG55" s="132">
        <v>7371</v>
      </c>
      <c r="AH55" s="132">
        <v>6762</v>
      </c>
      <c r="AI55" s="132">
        <v>6471</v>
      </c>
      <c r="AJ55" s="102">
        <v>6945</v>
      </c>
      <c r="AK55" s="132">
        <v>7004</v>
      </c>
      <c r="AL55" s="132">
        <v>6897</v>
      </c>
      <c r="AM55" s="132">
        <v>6501</v>
      </c>
      <c r="AN55" s="133">
        <v>6199</v>
      </c>
      <c r="AO55" s="102">
        <v>6635</v>
      </c>
      <c r="AP55" s="188"/>
    </row>
    <row r="56" spans="1:42" s="54" customFormat="1" ht="12.75">
      <c r="A56" s="58"/>
      <c r="B56" s="99"/>
      <c r="C56" s="99"/>
      <c r="D56" s="99"/>
      <c r="E56" s="99"/>
      <c r="F56" s="117"/>
      <c r="G56" s="99"/>
      <c r="H56" s="100"/>
      <c r="I56" s="100"/>
      <c r="J56" s="100"/>
      <c r="K56" s="117"/>
      <c r="L56" s="100"/>
      <c r="M56" s="100"/>
      <c r="N56" s="100"/>
      <c r="O56" s="100"/>
      <c r="P56" s="117"/>
      <c r="Q56" s="100"/>
      <c r="R56" s="100"/>
      <c r="S56" s="100"/>
      <c r="T56" s="100"/>
      <c r="U56" s="117"/>
      <c r="V56" s="100"/>
      <c r="W56" s="100"/>
      <c r="X56" s="100"/>
      <c r="Y56" s="100"/>
      <c r="Z56" s="117"/>
      <c r="AA56" s="189"/>
      <c r="AB56" s="189"/>
      <c r="AC56" s="189"/>
      <c r="AD56" s="189"/>
      <c r="AE56" s="117"/>
      <c r="AF56" s="190"/>
      <c r="AG56" s="190"/>
      <c r="AH56" s="190"/>
      <c r="AI56" s="190"/>
      <c r="AJ56" s="117"/>
      <c r="AK56" s="190"/>
      <c r="AL56" s="190"/>
      <c r="AM56" s="190"/>
      <c r="AN56" s="200"/>
      <c r="AO56" s="117"/>
    </row>
    <row r="57" spans="1:42" s="52" customFormat="1" ht="12.75">
      <c r="A57" s="56" t="s">
        <v>96</v>
      </c>
      <c r="B57" s="94"/>
      <c r="C57" s="94"/>
      <c r="D57" s="94"/>
      <c r="E57" s="94"/>
      <c r="F57" s="117"/>
      <c r="G57" s="94"/>
      <c r="H57" s="96"/>
      <c r="I57" s="96"/>
      <c r="J57" s="96"/>
      <c r="K57" s="117"/>
      <c r="L57" s="96"/>
      <c r="M57" s="96"/>
      <c r="N57" s="96"/>
      <c r="O57" s="96"/>
      <c r="P57" s="117"/>
      <c r="Q57" s="96"/>
      <c r="R57" s="96"/>
      <c r="S57" s="96"/>
      <c r="T57" s="96"/>
      <c r="U57" s="117"/>
      <c r="V57" s="96"/>
      <c r="W57" s="96"/>
      <c r="X57" s="96"/>
      <c r="Y57" s="96"/>
      <c r="Z57" s="117"/>
      <c r="AA57" s="96"/>
      <c r="AB57" s="96"/>
      <c r="AC57" s="96"/>
      <c r="AD57" s="96"/>
      <c r="AE57" s="117"/>
      <c r="AF57" s="96"/>
      <c r="AG57" s="96"/>
      <c r="AH57" s="96"/>
      <c r="AI57" s="96"/>
      <c r="AJ57" s="117"/>
      <c r="AK57" s="96"/>
      <c r="AL57" s="96"/>
      <c r="AM57" s="96"/>
      <c r="AN57" s="200"/>
      <c r="AO57" s="117"/>
    </row>
    <row r="58" spans="1:42" s="52" customFormat="1" ht="12.75">
      <c r="A58" s="57" t="s">
        <v>93</v>
      </c>
      <c r="B58" s="97">
        <v>2363.1650953552012</v>
      </c>
      <c r="C58" s="97">
        <v>2858.6403466718925</v>
      </c>
      <c r="D58" s="97">
        <v>3196.5634325075666</v>
      </c>
      <c r="E58" s="97">
        <v>2805.6311254653388</v>
      </c>
      <c r="F58" s="130">
        <v>11224</v>
      </c>
      <c r="G58" s="94">
        <v>2715</v>
      </c>
      <c r="H58" s="94">
        <v>2651</v>
      </c>
      <c r="I58" s="94">
        <v>2682</v>
      </c>
      <c r="J58" s="94">
        <v>2542</v>
      </c>
      <c r="K58" s="130">
        <v>10590</v>
      </c>
      <c r="L58" s="94">
        <v>2547</v>
      </c>
      <c r="M58" s="94">
        <v>2976</v>
      </c>
      <c r="N58" s="94">
        <v>3133</v>
      </c>
      <c r="O58" s="94">
        <v>2966</v>
      </c>
      <c r="P58" s="130">
        <v>11622</v>
      </c>
      <c r="Q58" s="94">
        <v>2811</v>
      </c>
      <c r="R58" s="94">
        <v>2992</v>
      </c>
      <c r="S58" s="94">
        <v>3157</v>
      </c>
      <c r="T58" s="94">
        <v>3037</v>
      </c>
      <c r="U58" s="130">
        <v>11997</v>
      </c>
      <c r="V58" s="94">
        <v>3018</v>
      </c>
      <c r="W58" s="94">
        <v>3233</v>
      </c>
      <c r="X58" s="94">
        <v>3426</v>
      </c>
      <c r="Y58" s="94">
        <v>3392</v>
      </c>
      <c r="Z58" s="117">
        <f>+V58+W58+X58+Y58</f>
        <v>13069</v>
      </c>
      <c r="AA58" s="94">
        <v>3276</v>
      </c>
      <c r="AB58" s="94">
        <v>3349</v>
      </c>
      <c r="AC58" s="94">
        <v>3080</v>
      </c>
      <c r="AD58" s="94">
        <v>2810</v>
      </c>
      <c r="AE58" s="117">
        <v>12514</v>
      </c>
      <c r="AF58" s="94">
        <v>3832</v>
      </c>
      <c r="AG58" s="94">
        <v>4309</v>
      </c>
      <c r="AH58" s="94">
        <v>4317</v>
      </c>
      <c r="AI58" s="94">
        <v>3842</v>
      </c>
      <c r="AJ58" s="117">
        <v>16300</v>
      </c>
      <c r="AK58" s="94">
        <v>4442</v>
      </c>
      <c r="AL58" s="94">
        <v>4662</v>
      </c>
      <c r="AM58" s="94">
        <v>4594</v>
      </c>
      <c r="AN58" s="94">
        <v>3927</v>
      </c>
      <c r="AO58" s="117">
        <v>17625</v>
      </c>
      <c r="AP58" s="188"/>
    </row>
    <row r="59" spans="1:42" s="52" customFormat="1" ht="12.75">
      <c r="A59" s="57" t="s">
        <v>95</v>
      </c>
      <c r="B59" s="94">
        <v>463.17138813001009</v>
      </c>
      <c r="C59" s="94">
        <v>521.08575744536199</v>
      </c>
      <c r="D59" s="94">
        <v>552.08580248977171</v>
      </c>
      <c r="E59" s="97">
        <v>543.65705193485599</v>
      </c>
      <c r="F59" s="117">
        <v>2080</v>
      </c>
      <c r="G59" s="94">
        <v>549</v>
      </c>
      <c r="H59" s="94">
        <v>571</v>
      </c>
      <c r="I59" s="94">
        <v>584</v>
      </c>
      <c r="J59" s="94">
        <v>584</v>
      </c>
      <c r="K59" s="117">
        <v>2288</v>
      </c>
      <c r="L59" s="94">
        <v>575</v>
      </c>
      <c r="M59" s="94">
        <v>620</v>
      </c>
      <c r="N59" s="94">
        <v>625</v>
      </c>
      <c r="O59" s="94">
        <v>588</v>
      </c>
      <c r="P59" s="117">
        <v>2408</v>
      </c>
      <c r="Q59" s="94">
        <v>578</v>
      </c>
      <c r="R59" s="94">
        <v>640</v>
      </c>
      <c r="S59" s="94">
        <v>650</v>
      </c>
      <c r="T59" s="94">
        <v>631</v>
      </c>
      <c r="U59" s="117">
        <v>2499</v>
      </c>
      <c r="V59" s="94">
        <v>616</v>
      </c>
      <c r="W59" s="94">
        <v>673</v>
      </c>
      <c r="X59" s="94">
        <v>692</v>
      </c>
      <c r="Y59" s="94">
        <v>682</v>
      </c>
      <c r="Z59" s="117">
        <f>+V59+W59+X59+Y59</f>
        <v>2663</v>
      </c>
      <c r="AA59" s="94">
        <v>713</v>
      </c>
      <c r="AB59" s="94">
        <v>791</v>
      </c>
      <c r="AC59" s="94">
        <v>793</v>
      </c>
      <c r="AD59" s="94">
        <v>760</v>
      </c>
      <c r="AE59" s="117">
        <v>3057</v>
      </c>
      <c r="AF59" s="94">
        <v>989</v>
      </c>
      <c r="AG59" s="94">
        <v>1191</v>
      </c>
      <c r="AH59" s="94">
        <v>1124</v>
      </c>
      <c r="AI59" s="94">
        <v>1043</v>
      </c>
      <c r="AJ59" s="117">
        <v>4347</v>
      </c>
      <c r="AK59" s="94">
        <v>1083</v>
      </c>
      <c r="AL59" s="94">
        <v>1145</v>
      </c>
      <c r="AM59" s="94">
        <v>1126</v>
      </c>
      <c r="AN59" s="94">
        <v>1052</v>
      </c>
      <c r="AO59" s="117">
        <v>4406</v>
      </c>
      <c r="AP59" s="188"/>
    </row>
    <row r="60" spans="1:42" s="53" customFormat="1" ht="12.75">
      <c r="A60" s="56" t="s">
        <v>97</v>
      </c>
      <c r="B60" s="98">
        <v>169474</v>
      </c>
      <c r="C60" s="98">
        <v>182513</v>
      </c>
      <c r="D60" s="98">
        <v>186333</v>
      </c>
      <c r="E60" s="98">
        <v>168873</v>
      </c>
      <c r="F60" s="129">
        <v>707193</v>
      </c>
      <c r="G60" s="98">
        <v>180538</v>
      </c>
      <c r="H60" s="98">
        <v>188870</v>
      </c>
      <c r="I60" s="98">
        <v>184143</v>
      </c>
      <c r="J60" s="98">
        <v>174310</v>
      </c>
      <c r="K60" s="129">
        <v>727861</v>
      </c>
      <c r="L60" s="98">
        <v>174707</v>
      </c>
      <c r="M60" s="98">
        <v>190729</v>
      </c>
      <c r="N60" s="98">
        <v>185938</v>
      </c>
      <c r="O60" s="98">
        <v>174432</v>
      </c>
      <c r="P60" s="129">
        <v>725806</v>
      </c>
      <c r="Q60" s="98">
        <v>178012</v>
      </c>
      <c r="R60" s="98">
        <v>198612</v>
      </c>
      <c r="S60" s="98">
        <v>200465</v>
      </c>
      <c r="T60" s="98">
        <v>195053</v>
      </c>
      <c r="U60" s="129">
        <v>772142</v>
      </c>
      <c r="V60" s="98">
        <v>195970</v>
      </c>
      <c r="W60" s="98">
        <v>216044</v>
      </c>
      <c r="X60" s="98">
        <v>215673</v>
      </c>
      <c r="Y60" s="98">
        <v>207800.32000000001</v>
      </c>
      <c r="Z60" s="129">
        <f>+V60+W60+X60+Y60</f>
        <v>835487.32000000007</v>
      </c>
      <c r="AA60" s="98">
        <v>204057</v>
      </c>
      <c r="AB60" s="98">
        <v>220023</v>
      </c>
      <c r="AC60" s="98">
        <v>220598</v>
      </c>
      <c r="AD60" s="98">
        <v>210641</v>
      </c>
      <c r="AE60" s="129">
        <v>855319</v>
      </c>
      <c r="AF60" s="98">
        <v>285109</v>
      </c>
      <c r="AG60" s="98">
        <v>345808</v>
      </c>
      <c r="AH60" s="98">
        <v>345463</v>
      </c>
      <c r="AI60" s="98">
        <v>329214</v>
      </c>
      <c r="AJ60" s="129">
        <v>1305594</v>
      </c>
      <c r="AK60" s="98">
        <v>332787</v>
      </c>
      <c r="AL60" s="98">
        <v>358383</v>
      </c>
      <c r="AM60" s="98">
        <v>355291</v>
      </c>
      <c r="AN60" s="98">
        <v>343150</v>
      </c>
      <c r="AO60" s="129">
        <v>1389611</v>
      </c>
      <c r="AP60" s="188"/>
    </row>
    <row r="61" spans="1:42" s="53" customFormat="1" ht="12.75">
      <c r="A61" s="131" t="s">
        <v>100</v>
      </c>
      <c r="B61" s="133">
        <v>2732.9937815240692</v>
      </c>
      <c r="C61" s="133">
        <v>2855.0610501463566</v>
      </c>
      <c r="D61" s="133">
        <v>2962.898694754937</v>
      </c>
      <c r="E61" s="133">
        <v>3219.3248887321006</v>
      </c>
      <c r="F61" s="119">
        <v>2941.2055832000601</v>
      </c>
      <c r="G61" s="133">
        <v>3040.9110547363989</v>
      </c>
      <c r="H61" s="133">
        <v>3023.2435008206703</v>
      </c>
      <c r="I61" s="133">
        <v>3171.4482766111119</v>
      </c>
      <c r="J61" s="133">
        <v>3350.3528196890597</v>
      </c>
      <c r="K61" s="119">
        <v>3144</v>
      </c>
      <c r="L61" s="133">
        <v>3291.2247362727308</v>
      </c>
      <c r="M61" s="133">
        <v>3250.6855276334481</v>
      </c>
      <c r="N61" s="133">
        <v>3361.3354989297509</v>
      </c>
      <c r="O61" s="133">
        <v>3370.9411117226196</v>
      </c>
      <c r="P61" s="119">
        <v>3317.6909532299264</v>
      </c>
      <c r="Q61" s="133">
        <v>3248</v>
      </c>
      <c r="R61" s="133">
        <v>3224</v>
      </c>
      <c r="S61" s="133">
        <v>3242</v>
      </c>
      <c r="T61" s="133">
        <v>3234</v>
      </c>
      <c r="U61" s="119">
        <v>3237</v>
      </c>
      <c r="V61" s="133">
        <v>3142</v>
      </c>
      <c r="W61" s="133">
        <v>3116</v>
      </c>
      <c r="X61" s="133">
        <v>3209</v>
      </c>
      <c r="Y61" s="133">
        <v>3288</v>
      </c>
      <c r="Z61" s="119">
        <v>3187</v>
      </c>
      <c r="AA61" s="133">
        <v>3492</v>
      </c>
      <c r="AB61" s="133">
        <v>3595</v>
      </c>
      <c r="AC61" s="133">
        <v>3597</v>
      </c>
      <c r="AD61" s="133">
        <v>3608</v>
      </c>
      <c r="AE61" s="119">
        <v>3574</v>
      </c>
      <c r="AF61" s="133">
        <v>3470</v>
      </c>
      <c r="AG61" s="133">
        <v>3443</v>
      </c>
      <c r="AH61" s="133">
        <v>3254</v>
      </c>
      <c r="AI61" s="133">
        <v>3168</v>
      </c>
      <c r="AJ61" s="119">
        <v>3329</v>
      </c>
      <c r="AK61" s="133">
        <v>3255</v>
      </c>
      <c r="AL61" s="133">
        <v>3195</v>
      </c>
      <c r="AM61" s="133">
        <v>3169</v>
      </c>
      <c r="AN61" s="219">
        <v>3067</v>
      </c>
      <c r="AO61" s="119">
        <v>3171</v>
      </c>
    </row>
    <row r="62" spans="1:42">
      <c r="AF62" s="2"/>
      <c r="AG62" s="2"/>
      <c r="AH62" s="2"/>
      <c r="AI62" s="2"/>
      <c r="AJ62" s="2"/>
      <c r="AK62" s="2"/>
      <c r="AL62" s="2"/>
      <c r="AM62" s="2"/>
      <c r="AN62" s="2"/>
    </row>
    <row r="63" spans="1:42" ht="31.5">
      <c r="A63" s="33" t="s">
        <v>108</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42">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row>
    <row r="65" spans="1:42">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101</v>
      </c>
      <c r="W65" s="40" t="s">
        <v>103</v>
      </c>
      <c r="X65" s="40" t="s">
        <v>104</v>
      </c>
      <c r="Y65" s="40" t="s">
        <v>105</v>
      </c>
      <c r="Z65" s="41" t="s">
        <v>109</v>
      </c>
      <c r="AA65" s="40" t="s">
        <v>116</v>
      </c>
      <c r="AB65" s="40" t="s">
        <v>117</v>
      </c>
      <c r="AC65" s="40" t="s">
        <v>118</v>
      </c>
      <c r="AD65" s="40" t="s">
        <v>119</v>
      </c>
      <c r="AE65" s="41" t="s">
        <v>120</v>
      </c>
      <c r="AF65" s="40" t="str">
        <f t="shared" ref="AF65:AO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row>
    <row r="66" spans="1:42">
      <c r="A66" s="35" t="s">
        <v>7</v>
      </c>
      <c r="B66" s="10">
        <v>4930</v>
      </c>
      <c r="C66" s="10">
        <v>5256</v>
      </c>
      <c r="D66" s="10">
        <v>5199</v>
      </c>
      <c r="E66" s="10">
        <v>5718</v>
      </c>
      <c r="F66" s="117">
        <v>21103</v>
      </c>
      <c r="G66" s="10">
        <v>5594</v>
      </c>
      <c r="H66" s="10">
        <v>5815</v>
      </c>
      <c r="I66" s="10">
        <v>5646</v>
      </c>
      <c r="J66" s="10">
        <v>5586</v>
      </c>
      <c r="K66" s="117">
        <v>22641</v>
      </c>
      <c r="L66" s="10">
        <v>5785</v>
      </c>
      <c r="M66" s="10">
        <v>5756</v>
      </c>
      <c r="N66" s="10">
        <v>5494</v>
      </c>
      <c r="O66" s="10">
        <v>5619</v>
      </c>
      <c r="P66" s="117">
        <v>22654</v>
      </c>
      <c r="Q66" s="10">
        <v>5666</v>
      </c>
      <c r="R66" s="10">
        <v>5800</v>
      </c>
      <c r="S66" s="10">
        <v>5686</v>
      </c>
      <c r="T66" s="10">
        <v>5964</v>
      </c>
      <c r="U66" s="117">
        <v>23117</v>
      </c>
      <c r="V66" s="10">
        <v>6024</v>
      </c>
      <c r="W66" s="2">
        <v>6102</v>
      </c>
      <c r="X66" s="71">
        <v>5984</v>
      </c>
      <c r="Y66" s="71">
        <v>6059</v>
      </c>
      <c r="Z66" s="101">
        <v>24169</v>
      </c>
      <c r="AA66" s="71">
        <v>6122</v>
      </c>
      <c r="AB66" s="71">
        <v>6298</v>
      </c>
      <c r="AC66" s="71">
        <v>6044</v>
      </c>
      <c r="AD66" s="71">
        <v>6254</v>
      </c>
      <c r="AE66" s="101">
        <v>24718</v>
      </c>
      <c r="AF66" s="71">
        <v>6688</v>
      </c>
      <c r="AG66" s="71">
        <v>7368</v>
      </c>
      <c r="AH66" s="71">
        <v>7111</v>
      </c>
      <c r="AI66" s="71">
        <v>7156</v>
      </c>
      <c r="AJ66" s="101">
        <v>28323</v>
      </c>
      <c r="AK66" s="71">
        <v>7633</v>
      </c>
      <c r="AL66" s="71">
        <v>7684</v>
      </c>
      <c r="AM66" s="71">
        <v>7514</v>
      </c>
      <c r="AN66" s="71">
        <v>7796</v>
      </c>
      <c r="AO66" s="101">
        <v>30627</v>
      </c>
    </row>
    <row r="67" spans="1:42">
      <c r="A67" s="35" t="s">
        <v>8</v>
      </c>
      <c r="B67" s="10">
        <v>3940</v>
      </c>
      <c r="C67" s="10">
        <v>4184</v>
      </c>
      <c r="D67" s="10">
        <v>4199</v>
      </c>
      <c r="E67" s="10">
        <v>4675</v>
      </c>
      <c r="F67" s="118">
        <v>16998</v>
      </c>
      <c r="G67" s="10">
        <v>4547</v>
      </c>
      <c r="H67" s="10">
        <v>4695</v>
      </c>
      <c r="I67" s="10">
        <v>4588</v>
      </c>
      <c r="J67" s="10">
        <v>4531</v>
      </c>
      <c r="K67" s="118">
        <v>18361</v>
      </c>
      <c r="L67" s="10">
        <v>4686</v>
      </c>
      <c r="M67" s="10">
        <v>4623</v>
      </c>
      <c r="N67" s="10">
        <v>4440</v>
      </c>
      <c r="O67" s="10">
        <v>4559</v>
      </c>
      <c r="P67" s="118">
        <v>18308</v>
      </c>
      <c r="Q67" s="10">
        <v>4609</v>
      </c>
      <c r="R67" s="10">
        <v>4688</v>
      </c>
      <c r="S67" s="10">
        <v>4614</v>
      </c>
      <c r="T67" s="10">
        <v>4906</v>
      </c>
      <c r="U67" s="118">
        <v>18818</v>
      </c>
      <c r="V67" s="10">
        <v>4945</v>
      </c>
      <c r="W67" s="2">
        <v>4986</v>
      </c>
      <c r="X67" s="71">
        <v>4923</v>
      </c>
      <c r="Y67" s="71">
        <v>5002</v>
      </c>
      <c r="Z67" s="101">
        <v>19856</v>
      </c>
      <c r="AA67" s="71">
        <v>4990</v>
      </c>
      <c r="AB67" s="71">
        <v>5115</v>
      </c>
      <c r="AC67" s="71">
        <v>4966</v>
      </c>
      <c r="AD67" s="71">
        <v>5150</v>
      </c>
      <c r="AE67" s="101">
        <v>20221</v>
      </c>
      <c r="AF67" s="71">
        <v>5431</v>
      </c>
      <c r="AG67" s="71">
        <v>6009</v>
      </c>
      <c r="AH67" s="71">
        <v>5864</v>
      </c>
      <c r="AI67" s="71">
        <v>5925</v>
      </c>
      <c r="AJ67" s="101">
        <v>23229</v>
      </c>
      <c r="AK67" s="71">
        <v>6200</v>
      </c>
      <c r="AL67" s="71">
        <v>6368</v>
      </c>
      <c r="AM67" s="71">
        <v>6235</v>
      </c>
      <c r="AN67" s="71">
        <v>6537</v>
      </c>
      <c r="AO67" s="101">
        <v>25340</v>
      </c>
    </row>
    <row r="68" spans="1:42">
      <c r="A68" s="39" t="s">
        <v>9</v>
      </c>
      <c r="B68" s="38">
        <v>990</v>
      </c>
      <c r="C68" s="38">
        <v>1072</v>
      </c>
      <c r="D68" s="38">
        <v>1000</v>
      </c>
      <c r="E68" s="38">
        <v>1043</v>
      </c>
      <c r="F68" s="119">
        <v>4105</v>
      </c>
      <c r="G68" s="38">
        <v>1047</v>
      </c>
      <c r="H68" s="38">
        <v>1120</v>
      </c>
      <c r="I68" s="38">
        <v>1058</v>
      </c>
      <c r="J68" s="38">
        <v>1055</v>
      </c>
      <c r="K68" s="119">
        <v>4280</v>
      </c>
      <c r="L68" s="38">
        <v>1099</v>
      </c>
      <c r="M68" s="38">
        <v>1133</v>
      </c>
      <c r="N68" s="38">
        <v>1054</v>
      </c>
      <c r="O68" s="38">
        <v>1060</v>
      </c>
      <c r="P68" s="119">
        <v>4346</v>
      </c>
      <c r="Q68" s="38">
        <v>1057</v>
      </c>
      <c r="R68" s="38">
        <v>1112</v>
      </c>
      <c r="S68" s="38">
        <v>1072</v>
      </c>
      <c r="T68" s="38">
        <v>1058</v>
      </c>
      <c r="U68" s="119">
        <v>4299</v>
      </c>
      <c r="V68" s="38">
        <v>1079</v>
      </c>
      <c r="W68" s="79">
        <v>1116</v>
      </c>
      <c r="X68" s="72">
        <v>1061</v>
      </c>
      <c r="Y68" s="72">
        <v>1057</v>
      </c>
      <c r="Z68" s="102">
        <v>4313</v>
      </c>
      <c r="AA68" s="72">
        <v>1132</v>
      </c>
      <c r="AB68" s="72">
        <v>1183</v>
      </c>
      <c r="AC68" s="72">
        <v>1078</v>
      </c>
      <c r="AD68" s="72">
        <v>1104</v>
      </c>
      <c r="AE68" s="102">
        <v>4497</v>
      </c>
      <c r="AF68" s="72">
        <v>1257</v>
      </c>
      <c r="AG68" s="72">
        <v>1359</v>
      </c>
      <c r="AH68" s="72">
        <v>1247</v>
      </c>
      <c r="AI68" s="72">
        <v>1231</v>
      </c>
      <c r="AJ68" s="102">
        <v>5094</v>
      </c>
      <c r="AK68" s="72">
        <v>1433</v>
      </c>
      <c r="AL68" s="72">
        <v>1316</v>
      </c>
      <c r="AM68" s="72">
        <v>1279</v>
      </c>
      <c r="AN68" s="72">
        <v>1259</v>
      </c>
      <c r="AO68" s="102">
        <v>5287</v>
      </c>
    </row>
    <row r="69" spans="1:42">
      <c r="A69" s="35"/>
      <c r="B69" s="10"/>
      <c r="C69" s="10"/>
      <c r="D69" s="10"/>
      <c r="E69" s="10"/>
      <c r="F69" s="120"/>
      <c r="G69" s="10"/>
      <c r="H69" s="10"/>
      <c r="I69" s="10"/>
      <c r="J69" s="10"/>
      <c r="K69" s="120"/>
      <c r="L69" s="10"/>
      <c r="M69" s="10"/>
      <c r="N69" s="10"/>
      <c r="O69" s="10"/>
      <c r="P69" s="120"/>
      <c r="Q69" s="10"/>
      <c r="R69" s="10"/>
      <c r="S69" s="10"/>
      <c r="T69" s="10"/>
      <c r="U69" s="120"/>
      <c r="V69" s="10"/>
      <c r="X69" s="71"/>
      <c r="Y69" s="71"/>
      <c r="Z69" s="103"/>
      <c r="AA69" s="71"/>
      <c r="AB69" s="71"/>
      <c r="AC69" s="71"/>
      <c r="AD69" s="71"/>
      <c r="AE69" s="103"/>
      <c r="AF69" s="71"/>
      <c r="AG69" s="71"/>
      <c r="AH69" s="71"/>
      <c r="AI69" s="71"/>
      <c r="AJ69" s="103"/>
      <c r="AK69" s="71"/>
      <c r="AL69" s="71"/>
      <c r="AM69" s="71"/>
      <c r="AN69" s="71"/>
      <c r="AO69" s="103"/>
    </row>
    <row r="70" spans="1:42">
      <c r="A70" s="35" t="s">
        <v>10</v>
      </c>
      <c r="B70" s="10">
        <v>242</v>
      </c>
      <c r="C70" s="10">
        <v>242</v>
      </c>
      <c r="D70" s="10">
        <v>243</v>
      </c>
      <c r="E70" s="10">
        <v>246</v>
      </c>
      <c r="F70" s="120">
        <v>973</v>
      </c>
      <c r="G70" s="10">
        <v>246</v>
      </c>
      <c r="H70" s="10">
        <v>258</v>
      </c>
      <c r="I70" s="10">
        <v>258</v>
      </c>
      <c r="J70" s="10">
        <v>272</v>
      </c>
      <c r="K70" s="120">
        <v>1034</v>
      </c>
      <c r="L70" s="10">
        <v>266</v>
      </c>
      <c r="M70" s="10">
        <v>257</v>
      </c>
      <c r="N70" s="10">
        <v>249</v>
      </c>
      <c r="O70" s="10">
        <v>248</v>
      </c>
      <c r="P70" s="120">
        <v>1020</v>
      </c>
      <c r="Q70" s="10">
        <v>244</v>
      </c>
      <c r="R70" s="10">
        <v>239</v>
      </c>
      <c r="S70" s="10">
        <v>246</v>
      </c>
      <c r="T70" s="10">
        <v>246</v>
      </c>
      <c r="U70" s="120">
        <v>975</v>
      </c>
      <c r="V70" s="10">
        <v>254</v>
      </c>
      <c r="W70" s="1">
        <v>253</v>
      </c>
      <c r="X70" s="71">
        <v>253</v>
      </c>
      <c r="Y70" s="71">
        <v>265</v>
      </c>
      <c r="Z70" s="101">
        <v>1025</v>
      </c>
      <c r="AA70" s="71">
        <v>274</v>
      </c>
      <c r="AB70" s="71">
        <v>273</v>
      </c>
      <c r="AC70" s="71">
        <v>238</v>
      </c>
      <c r="AD70" s="71">
        <v>264</v>
      </c>
      <c r="AE70" s="101">
        <v>1049</v>
      </c>
      <c r="AF70" s="71">
        <v>332</v>
      </c>
      <c r="AG70" s="71">
        <v>314</v>
      </c>
      <c r="AH70" s="71">
        <v>304</v>
      </c>
      <c r="AI70" s="71">
        <v>274</v>
      </c>
      <c r="AJ70" s="101">
        <v>1224</v>
      </c>
      <c r="AK70" s="71">
        <v>332</v>
      </c>
      <c r="AL70" s="71">
        <v>309</v>
      </c>
      <c r="AM70" s="71">
        <v>294</v>
      </c>
      <c r="AN70" s="71">
        <v>334</v>
      </c>
      <c r="AO70" s="101">
        <v>1269</v>
      </c>
      <c r="AP70" s="187"/>
    </row>
    <row r="71" spans="1:42">
      <c r="A71" s="35" t="s">
        <v>0</v>
      </c>
      <c r="B71" s="10">
        <v>555</v>
      </c>
      <c r="C71" s="10">
        <v>553</v>
      </c>
      <c r="D71" s="10">
        <v>510</v>
      </c>
      <c r="E71" s="10">
        <v>581</v>
      </c>
      <c r="F71" s="120">
        <v>2199</v>
      </c>
      <c r="G71" s="10">
        <v>581</v>
      </c>
      <c r="H71" s="10">
        <v>579</v>
      </c>
      <c r="I71" s="10">
        <v>539</v>
      </c>
      <c r="J71" s="10">
        <v>559</v>
      </c>
      <c r="K71" s="120">
        <v>2258</v>
      </c>
      <c r="L71" s="10">
        <v>576</v>
      </c>
      <c r="M71" s="10">
        <v>578</v>
      </c>
      <c r="N71" s="10">
        <v>535</v>
      </c>
      <c r="O71" s="10">
        <v>569</v>
      </c>
      <c r="P71" s="120">
        <v>2258</v>
      </c>
      <c r="Q71" s="10">
        <v>579</v>
      </c>
      <c r="R71" s="10">
        <v>574</v>
      </c>
      <c r="S71" s="10">
        <v>544</v>
      </c>
      <c r="T71" s="10">
        <v>587</v>
      </c>
      <c r="U71" s="120">
        <v>2284</v>
      </c>
      <c r="V71" s="10">
        <v>593</v>
      </c>
      <c r="W71" s="1">
        <v>589</v>
      </c>
      <c r="X71" s="71">
        <v>553</v>
      </c>
      <c r="Y71" s="71">
        <v>584</v>
      </c>
      <c r="Z71" s="101">
        <v>2319</v>
      </c>
      <c r="AA71" s="71">
        <v>606</v>
      </c>
      <c r="AB71" s="71">
        <v>619</v>
      </c>
      <c r="AC71" s="71">
        <v>568</v>
      </c>
      <c r="AD71" s="71">
        <v>611</v>
      </c>
      <c r="AE71" s="101">
        <v>2404</v>
      </c>
      <c r="AF71" s="71">
        <v>670</v>
      </c>
      <c r="AG71" s="71">
        <v>691</v>
      </c>
      <c r="AH71" s="71">
        <v>612</v>
      </c>
      <c r="AI71" s="71">
        <v>689</v>
      </c>
      <c r="AJ71" s="101">
        <v>2662</v>
      </c>
      <c r="AK71" s="71">
        <v>686</v>
      </c>
      <c r="AL71" s="71">
        <v>688</v>
      </c>
      <c r="AM71" s="71">
        <v>641</v>
      </c>
      <c r="AN71" s="71">
        <v>657</v>
      </c>
      <c r="AO71" s="101">
        <v>2672</v>
      </c>
    </row>
    <row r="72" spans="1:42">
      <c r="A72" s="39" t="s">
        <v>86</v>
      </c>
      <c r="B72" s="38">
        <v>193</v>
      </c>
      <c r="C72" s="38">
        <v>277</v>
      </c>
      <c r="D72" s="38">
        <v>247</v>
      </c>
      <c r="E72" s="38">
        <v>216</v>
      </c>
      <c r="F72" s="119">
        <v>933</v>
      </c>
      <c r="G72" s="38">
        <v>220</v>
      </c>
      <c r="H72" s="38">
        <v>283</v>
      </c>
      <c r="I72" s="38">
        <v>261</v>
      </c>
      <c r="J72" s="38">
        <v>224</v>
      </c>
      <c r="K72" s="119">
        <v>988</v>
      </c>
      <c r="L72" s="38">
        <v>257</v>
      </c>
      <c r="M72" s="38">
        <v>298</v>
      </c>
      <c r="N72" s="38">
        <v>270</v>
      </c>
      <c r="O72" s="38">
        <v>243</v>
      </c>
      <c r="P72" s="119">
        <v>1068</v>
      </c>
      <c r="Q72" s="38">
        <v>234</v>
      </c>
      <c r="R72" s="38">
        <v>299</v>
      </c>
      <c r="S72" s="38">
        <v>282</v>
      </c>
      <c r="T72" s="38">
        <v>225</v>
      </c>
      <c r="U72" s="119">
        <v>1040</v>
      </c>
      <c r="V72" s="38">
        <v>232</v>
      </c>
      <c r="W72" s="77">
        <v>274</v>
      </c>
      <c r="X72" s="72">
        <v>255</v>
      </c>
      <c r="Y72" s="72">
        <v>208</v>
      </c>
      <c r="Z72" s="102">
        <v>969</v>
      </c>
      <c r="AA72" s="72">
        <v>252</v>
      </c>
      <c r="AB72" s="72">
        <v>291</v>
      </c>
      <c r="AC72" s="72">
        <v>272</v>
      </c>
      <c r="AD72" s="72">
        <v>229</v>
      </c>
      <c r="AE72" s="102">
        <v>1044</v>
      </c>
      <c r="AF72" s="72">
        <v>255</v>
      </c>
      <c r="AG72" s="72">
        <v>354</v>
      </c>
      <c r="AH72" s="72">
        <v>331</v>
      </c>
      <c r="AI72" s="72">
        <v>268</v>
      </c>
      <c r="AJ72" s="102">
        <v>1208</v>
      </c>
      <c r="AK72" s="72">
        <v>415</v>
      </c>
      <c r="AL72" s="72">
        <v>319</v>
      </c>
      <c r="AM72" s="72">
        <v>344</v>
      </c>
      <c r="AN72" s="72">
        <v>268</v>
      </c>
      <c r="AO72" s="102">
        <v>1346</v>
      </c>
    </row>
    <row r="73" spans="1:42">
      <c r="A73" s="35"/>
      <c r="B73" s="10"/>
      <c r="C73" s="10"/>
      <c r="D73" s="10"/>
      <c r="E73" s="10"/>
      <c r="F73" s="120"/>
      <c r="G73" s="10"/>
      <c r="H73" s="10"/>
      <c r="I73" s="10"/>
      <c r="J73" s="10"/>
      <c r="K73" s="120"/>
      <c r="L73" s="10"/>
      <c r="M73" s="10"/>
      <c r="N73" s="10"/>
      <c r="O73" s="10"/>
      <c r="P73" s="120"/>
      <c r="Q73" s="10"/>
      <c r="R73" s="10"/>
      <c r="S73" s="10"/>
      <c r="T73" s="10"/>
      <c r="U73" s="120"/>
      <c r="V73" s="10"/>
      <c r="X73" s="71"/>
      <c r="Y73" s="71"/>
      <c r="Z73" s="103"/>
      <c r="AA73" s="71"/>
      <c r="AB73" s="71"/>
      <c r="AC73" s="71"/>
      <c r="AD73" s="71"/>
      <c r="AE73" s="103"/>
      <c r="AF73" s="71"/>
      <c r="AG73" s="71"/>
      <c r="AH73" s="71"/>
      <c r="AI73" s="71"/>
      <c r="AJ73" s="103"/>
      <c r="AK73" s="71"/>
      <c r="AL73" s="71"/>
      <c r="AM73" s="71"/>
      <c r="AN73" s="71"/>
      <c r="AO73" s="103"/>
    </row>
    <row r="74" spans="1:42">
      <c r="A74" s="35" t="s">
        <v>88</v>
      </c>
      <c r="B74" s="34">
        <v>38</v>
      </c>
      <c r="C74" s="34">
        <v>44</v>
      </c>
      <c r="D74" s="34">
        <v>41</v>
      </c>
      <c r="E74" s="34">
        <v>39</v>
      </c>
      <c r="F74" s="120">
        <v>162</v>
      </c>
      <c r="G74" s="34">
        <v>41</v>
      </c>
      <c r="H74" s="34">
        <v>38</v>
      </c>
      <c r="I74" s="34">
        <v>35</v>
      </c>
      <c r="J74" s="34">
        <v>40</v>
      </c>
      <c r="K74" s="120">
        <v>154</v>
      </c>
      <c r="L74" s="34">
        <v>37</v>
      </c>
      <c r="M74" s="34">
        <v>34</v>
      </c>
      <c r="N74" s="34">
        <v>36</v>
      </c>
      <c r="O74" s="34">
        <v>28</v>
      </c>
      <c r="P74" s="120">
        <v>135</v>
      </c>
      <c r="Q74" s="34">
        <v>32</v>
      </c>
      <c r="R74" s="34">
        <v>30</v>
      </c>
      <c r="S74" s="34">
        <v>36</v>
      </c>
      <c r="T74" s="68">
        <v>0</v>
      </c>
      <c r="U74" s="120">
        <v>98</v>
      </c>
      <c r="V74" s="34">
        <f>28+5</f>
        <v>33</v>
      </c>
      <c r="W74" s="1">
        <v>32</v>
      </c>
      <c r="X74" s="70">
        <v>33</v>
      </c>
      <c r="Y74" s="70">
        <v>34</v>
      </c>
      <c r="Z74" s="101">
        <v>132</v>
      </c>
      <c r="AA74" s="70">
        <v>32</v>
      </c>
      <c r="AB74" s="70">
        <v>32</v>
      </c>
      <c r="AC74" s="70">
        <v>30</v>
      </c>
      <c r="AD74" s="70">
        <v>32</v>
      </c>
      <c r="AE74" s="101">
        <v>126</v>
      </c>
      <c r="AF74" s="70">
        <v>36</v>
      </c>
      <c r="AG74" s="70">
        <v>44</v>
      </c>
      <c r="AH74" s="70">
        <v>41</v>
      </c>
      <c r="AI74" s="70">
        <v>38</v>
      </c>
      <c r="AJ74" s="101">
        <v>159</v>
      </c>
      <c r="AK74" s="70">
        <v>37</v>
      </c>
      <c r="AL74" s="70">
        <v>38</v>
      </c>
      <c r="AM74" s="70">
        <v>33</v>
      </c>
      <c r="AN74" s="70">
        <v>37</v>
      </c>
      <c r="AO74" s="101">
        <v>145</v>
      </c>
      <c r="AP74" s="187"/>
    </row>
    <row r="75" spans="1:42">
      <c r="A75" s="39" t="s">
        <v>85</v>
      </c>
      <c r="B75" s="38">
        <v>155</v>
      </c>
      <c r="C75" s="38">
        <v>233</v>
      </c>
      <c r="D75" s="38">
        <v>206</v>
      </c>
      <c r="E75" s="38">
        <v>177</v>
      </c>
      <c r="F75" s="119">
        <v>771</v>
      </c>
      <c r="G75" s="38">
        <v>179</v>
      </c>
      <c r="H75" s="38">
        <v>245</v>
      </c>
      <c r="I75" s="38">
        <v>226</v>
      </c>
      <c r="J75" s="38">
        <v>184</v>
      </c>
      <c r="K75" s="119">
        <v>834</v>
      </c>
      <c r="L75" s="38">
        <v>220</v>
      </c>
      <c r="M75" s="38">
        <v>264</v>
      </c>
      <c r="N75" s="38">
        <v>234</v>
      </c>
      <c r="O75" s="38">
        <v>215</v>
      </c>
      <c r="P75" s="119">
        <v>933</v>
      </c>
      <c r="Q75" s="38">
        <v>202</v>
      </c>
      <c r="R75" s="38">
        <v>269</v>
      </c>
      <c r="S75" s="38">
        <v>246</v>
      </c>
      <c r="T75" s="38">
        <v>225</v>
      </c>
      <c r="U75" s="119">
        <v>942</v>
      </c>
      <c r="V75" s="38">
        <v>199</v>
      </c>
      <c r="W75" s="77">
        <v>242</v>
      </c>
      <c r="X75" s="72">
        <v>222</v>
      </c>
      <c r="Y75" s="72">
        <v>174</v>
      </c>
      <c r="Z75" s="102">
        <v>837</v>
      </c>
      <c r="AA75" s="72">
        <v>220</v>
      </c>
      <c r="AB75" s="72">
        <v>259</v>
      </c>
      <c r="AC75" s="72">
        <v>242</v>
      </c>
      <c r="AD75" s="72">
        <v>197</v>
      </c>
      <c r="AE75" s="102">
        <v>918</v>
      </c>
      <c r="AF75" s="72">
        <v>219</v>
      </c>
      <c r="AG75" s="72">
        <v>310</v>
      </c>
      <c r="AH75" s="72">
        <v>290</v>
      </c>
      <c r="AI75" s="72">
        <v>230</v>
      </c>
      <c r="AJ75" s="102">
        <v>1049</v>
      </c>
      <c r="AK75" s="72">
        <v>378</v>
      </c>
      <c r="AL75" s="72">
        <v>281</v>
      </c>
      <c r="AM75" s="72">
        <v>311</v>
      </c>
      <c r="AN75" s="72">
        <v>231</v>
      </c>
      <c r="AO75" s="102">
        <v>1201</v>
      </c>
    </row>
    <row r="76" spans="1:42">
      <c r="A76" s="35"/>
      <c r="B76" s="10"/>
      <c r="C76" s="10"/>
      <c r="D76" s="10"/>
      <c r="E76" s="10"/>
      <c r="F76" s="127"/>
      <c r="G76" s="10"/>
      <c r="H76" s="10"/>
      <c r="I76" s="10"/>
      <c r="J76" s="10"/>
      <c r="K76" s="127"/>
      <c r="L76" s="10"/>
      <c r="M76" s="10"/>
      <c r="N76" s="10"/>
      <c r="O76" s="10"/>
      <c r="P76" s="127"/>
      <c r="Q76" s="10"/>
      <c r="R76" s="10"/>
      <c r="S76" s="10"/>
      <c r="T76" s="10"/>
      <c r="U76" s="127"/>
      <c r="V76" s="10"/>
      <c r="Z76" s="127"/>
      <c r="AE76" s="127"/>
      <c r="AJ76" s="127"/>
      <c r="AO76" s="127"/>
    </row>
    <row r="77" spans="1:42">
      <c r="A77" s="89" t="s">
        <v>90</v>
      </c>
      <c r="B77" s="90">
        <v>20.08113590263692</v>
      </c>
      <c r="C77" s="90">
        <v>20.395738203957382</v>
      </c>
      <c r="D77" s="90">
        <v>19.234468166955185</v>
      </c>
      <c r="E77" s="90">
        <v>18.240643581671915</v>
      </c>
      <c r="F77" s="122">
        <v>19.452210586172583</v>
      </c>
      <c r="G77" s="90">
        <v>18.716481944941009</v>
      </c>
      <c r="H77" s="90">
        <v>19.260533104041272</v>
      </c>
      <c r="I77" s="90">
        <v>18.738930216082181</v>
      </c>
      <c r="J77" s="90">
        <v>18.886501969208737</v>
      </c>
      <c r="K77" s="122">
        <v>18.903758667903361</v>
      </c>
      <c r="L77" s="90">
        <v>18.997407087294725</v>
      </c>
      <c r="M77" s="90">
        <v>19.683808200138987</v>
      </c>
      <c r="N77" s="90">
        <v>19.184564979978159</v>
      </c>
      <c r="O77" s="90">
        <v>18.864566648869904</v>
      </c>
      <c r="P77" s="122">
        <v>19.184250022071158</v>
      </c>
      <c r="Q77" s="90">
        <v>18.655135898340983</v>
      </c>
      <c r="R77" s="90">
        <v>19.172413793103448</v>
      </c>
      <c r="S77" s="90">
        <v>18.853323953570172</v>
      </c>
      <c r="T77" s="90">
        <v>17.739771965124078</v>
      </c>
      <c r="U77" s="122">
        <v>18.597508219415122</v>
      </c>
      <c r="V77" s="90">
        <v>17.899999999999999</v>
      </c>
      <c r="W77" s="91">
        <v>18.3</v>
      </c>
      <c r="X77" s="92">
        <v>17.730614973262032</v>
      </c>
      <c r="Y77" s="92">
        <v>17.445122957583759</v>
      </c>
      <c r="Z77" s="122">
        <v>17.845173569448466</v>
      </c>
      <c r="AA77" s="92">
        <v>18.5</v>
      </c>
      <c r="AB77" s="92">
        <v>18.8</v>
      </c>
      <c r="AC77" s="92">
        <v>17.8</v>
      </c>
      <c r="AD77" s="92">
        <v>17.7</v>
      </c>
      <c r="AE77" s="122">
        <v>18.2</v>
      </c>
      <c r="AF77" s="92">
        <v>18.8</v>
      </c>
      <c r="AG77" s="92">
        <v>18.399999999999999</v>
      </c>
      <c r="AH77" s="92">
        <v>17.5</v>
      </c>
      <c r="AI77" s="92">
        <v>17.2</v>
      </c>
      <c r="AJ77" s="122">
        <v>18</v>
      </c>
      <c r="AK77" s="92">
        <v>18.773745578409539</v>
      </c>
      <c r="AL77" s="92">
        <v>17.100000000000001</v>
      </c>
      <c r="AM77" s="92">
        <v>17.021559755123768</v>
      </c>
      <c r="AN77" s="92">
        <v>16.149307337095948</v>
      </c>
      <c r="AO77" s="122">
        <v>17.262546119437097</v>
      </c>
    </row>
    <row r="78" spans="1:42">
      <c r="A78" s="89" t="s">
        <v>91</v>
      </c>
      <c r="B78" s="90">
        <v>3.1440162271805274</v>
      </c>
      <c r="C78" s="90">
        <v>4.4330289193302885</v>
      </c>
      <c r="D78" s="90">
        <v>3.9623004423927681</v>
      </c>
      <c r="E78" s="90">
        <v>3.0954879328436515</v>
      </c>
      <c r="F78" s="122">
        <v>3.6535089797659097</v>
      </c>
      <c r="G78" s="90">
        <v>3.1998569896317481</v>
      </c>
      <c r="H78" s="90">
        <v>4.2132416165090278</v>
      </c>
      <c r="I78" s="90">
        <v>4.0028338646829615</v>
      </c>
      <c r="J78" s="90">
        <v>3.2939491586108129</v>
      </c>
      <c r="K78" s="122">
        <v>3.6835828806148134</v>
      </c>
      <c r="L78" s="90">
        <v>3.8029386343993083</v>
      </c>
      <c r="M78" s="90">
        <v>4.5865184155663652</v>
      </c>
      <c r="N78" s="90">
        <v>4.2591918456497995</v>
      </c>
      <c r="O78" s="90">
        <v>3.8263036127424805</v>
      </c>
      <c r="P78" s="122">
        <v>4.1184779729849037</v>
      </c>
      <c r="Q78" s="90">
        <v>3.5651253088598658</v>
      </c>
      <c r="R78" s="90">
        <v>4.637931034482758</v>
      </c>
      <c r="S78" s="90">
        <v>4.3264157580021108</v>
      </c>
      <c r="T78" s="90">
        <v>3.755868544600939</v>
      </c>
      <c r="U78" s="122">
        <v>4.070773490223222</v>
      </c>
      <c r="V78" s="90">
        <v>3.3</v>
      </c>
      <c r="W78" s="90">
        <v>4</v>
      </c>
      <c r="X78" s="92">
        <v>3.7098930481283423</v>
      </c>
      <c r="Y78" s="92">
        <v>2.8717610166694172</v>
      </c>
      <c r="Z78" s="122">
        <v>3.4631139062435352</v>
      </c>
      <c r="AA78" s="92">
        <v>3.6</v>
      </c>
      <c r="AB78" s="92">
        <v>4.0999999999999996</v>
      </c>
      <c r="AC78" s="92">
        <v>4</v>
      </c>
      <c r="AD78" s="92">
        <v>3.1</v>
      </c>
      <c r="AE78" s="122">
        <v>3.7</v>
      </c>
      <c r="AF78" s="92">
        <v>3.3</v>
      </c>
      <c r="AG78" s="92">
        <v>4.2</v>
      </c>
      <c r="AH78" s="92">
        <v>4.0999999999999996</v>
      </c>
      <c r="AI78" s="92">
        <v>3.2</v>
      </c>
      <c r="AJ78" s="122">
        <v>3.7</v>
      </c>
      <c r="AK78" s="92">
        <v>4.9521813179614833</v>
      </c>
      <c r="AL78" s="92">
        <v>3.7</v>
      </c>
      <c r="AM78" s="92">
        <v>4.1389406441309555</v>
      </c>
      <c r="AN78" s="92">
        <v>2.9758850692662904</v>
      </c>
      <c r="AO78" s="122">
        <v>3.9213765631632223</v>
      </c>
    </row>
    <row r="79" spans="1:42">
      <c r="A79" s="89" t="s">
        <v>92</v>
      </c>
      <c r="B79" s="90">
        <v>15.656565656565657</v>
      </c>
      <c r="C79" s="90">
        <v>21.735074626865671</v>
      </c>
      <c r="D79" s="90">
        <v>20.599999999999998</v>
      </c>
      <c r="E79" s="90">
        <v>16.970278044103548</v>
      </c>
      <c r="F79" s="122">
        <v>18.781973203410477</v>
      </c>
      <c r="G79" s="90">
        <v>17.096466093600764</v>
      </c>
      <c r="H79" s="90">
        <v>21.875</v>
      </c>
      <c r="I79" s="90">
        <v>21.361058601134218</v>
      </c>
      <c r="J79" s="90">
        <v>17.440758293838861</v>
      </c>
      <c r="K79" s="122">
        <v>19.485981308411215</v>
      </c>
      <c r="L79" s="90">
        <v>20.018198362147409</v>
      </c>
      <c r="M79" s="90">
        <v>23.300970873786408</v>
      </c>
      <c r="N79" s="90">
        <v>22.2011385199241</v>
      </c>
      <c r="O79" s="90">
        <v>20.283018867924529</v>
      </c>
      <c r="P79" s="122">
        <v>21.468016566958124</v>
      </c>
      <c r="Q79" s="90">
        <v>19.110690633869442</v>
      </c>
      <c r="R79" s="90">
        <v>24.190647482014388</v>
      </c>
      <c r="S79" s="90">
        <v>22.947761194029852</v>
      </c>
      <c r="T79" s="90">
        <v>21.3</v>
      </c>
      <c r="U79" s="122">
        <v>21.888811351477088</v>
      </c>
      <c r="V79" s="90">
        <v>18.399999999999999</v>
      </c>
      <c r="W79" s="91">
        <v>21.7</v>
      </c>
      <c r="X79" s="92">
        <v>20.923656927426958</v>
      </c>
      <c r="Y79" s="92">
        <v>16.461684011352887</v>
      </c>
      <c r="Z79" s="122">
        <v>19.406445629492232</v>
      </c>
      <c r="AA79" s="92">
        <v>19.399999999999999</v>
      </c>
      <c r="AB79" s="92">
        <v>21.9</v>
      </c>
      <c r="AC79" s="92">
        <v>22.4</v>
      </c>
      <c r="AD79" s="92">
        <v>17.8</v>
      </c>
      <c r="AE79" s="122">
        <v>20.399999999999999</v>
      </c>
      <c r="AF79" s="92">
        <v>17.399999999999999</v>
      </c>
      <c r="AG79" s="92">
        <v>22.8</v>
      </c>
      <c r="AH79" s="92">
        <v>23.3</v>
      </c>
      <c r="AI79" s="92">
        <v>18.7</v>
      </c>
      <c r="AJ79" s="122">
        <v>20.6</v>
      </c>
      <c r="AK79" s="92">
        <v>26.378227494766225</v>
      </c>
      <c r="AL79" s="92">
        <v>21.4</v>
      </c>
      <c r="AM79" s="92">
        <v>24.315871774824082</v>
      </c>
      <c r="AN79" s="92">
        <v>18.3</v>
      </c>
      <c r="AO79" s="122">
        <v>22.716096084736144</v>
      </c>
    </row>
    <row r="80" spans="1:42">
      <c r="A80" s="35"/>
      <c r="B80" s="10"/>
      <c r="C80" s="10"/>
      <c r="D80" s="10"/>
      <c r="E80" s="10"/>
      <c r="F80" s="120"/>
      <c r="G80" s="10"/>
      <c r="H80" s="10"/>
      <c r="I80" s="10"/>
      <c r="J80" s="10"/>
      <c r="K80" s="120"/>
      <c r="L80" s="10"/>
      <c r="M80" s="10"/>
      <c r="N80" s="10"/>
      <c r="O80" s="10"/>
      <c r="P80" s="120"/>
      <c r="Q80" s="10"/>
      <c r="R80" s="10"/>
      <c r="S80" s="10"/>
      <c r="T80" s="10"/>
      <c r="U80" s="120"/>
      <c r="V80" s="10"/>
      <c r="W80" s="123"/>
      <c r="X80" s="123"/>
      <c r="Y80" s="123"/>
      <c r="Z80" s="120"/>
      <c r="AA80" s="123"/>
      <c r="AB80" s="123"/>
      <c r="AC80" s="123"/>
      <c r="AD80" s="123"/>
      <c r="AE80" s="120"/>
      <c r="AF80" s="123"/>
      <c r="AG80" s="123"/>
      <c r="AH80" s="123"/>
      <c r="AI80" s="123"/>
      <c r="AJ80" s="120"/>
      <c r="AK80" s="123"/>
      <c r="AL80" s="123"/>
      <c r="AM80" s="123"/>
      <c r="AN80" s="123"/>
      <c r="AO80" s="120"/>
    </row>
    <row r="81" spans="1:42">
      <c r="A81" s="161" t="s">
        <v>102</v>
      </c>
      <c r="B81" s="73">
        <v>9886</v>
      </c>
      <c r="C81" s="73">
        <v>9823</v>
      </c>
      <c r="D81" s="73">
        <v>9812</v>
      </c>
      <c r="E81" s="73">
        <v>9777</v>
      </c>
      <c r="F81" s="128">
        <v>9777</v>
      </c>
      <c r="G81" s="73">
        <v>9732</v>
      </c>
      <c r="H81" s="73">
        <v>9731</v>
      </c>
      <c r="I81" s="73">
        <v>9818</v>
      </c>
      <c r="J81" s="73">
        <v>9806</v>
      </c>
      <c r="K81" s="128">
        <v>9806</v>
      </c>
      <c r="L81" s="73">
        <v>9707</v>
      </c>
      <c r="M81" s="73">
        <v>9616</v>
      </c>
      <c r="N81" s="73">
        <v>9630</v>
      </c>
      <c r="O81" s="73">
        <v>9730</v>
      </c>
      <c r="P81" s="128">
        <v>9730</v>
      </c>
      <c r="Q81" s="73">
        <v>9220</v>
      </c>
      <c r="R81" s="73">
        <v>9251</v>
      </c>
      <c r="S81" s="73">
        <v>9433</v>
      </c>
      <c r="T81" s="73">
        <v>9372</v>
      </c>
      <c r="U81" s="128">
        <v>9372</v>
      </c>
      <c r="V81" s="73">
        <v>9457</v>
      </c>
      <c r="W81" s="73">
        <v>9313</v>
      </c>
      <c r="X81" s="73">
        <v>9389</v>
      </c>
      <c r="Y81" s="73">
        <v>9292.18</v>
      </c>
      <c r="Z81" s="128">
        <v>9292.18</v>
      </c>
      <c r="AA81" s="73">
        <v>9206</v>
      </c>
      <c r="AB81" s="73">
        <v>9167</v>
      </c>
      <c r="AC81" s="73">
        <v>9251</v>
      </c>
      <c r="AD81" s="73">
        <v>9280</v>
      </c>
      <c r="AE81" s="128">
        <v>9280</v>
      </c>
      <c r="AF81" s="73">
        <v>11581</v>
      </c>
      <c r="AG81" s="73">
        <v>11931</v>
      </c>
      <c r="AH81" s="73">
        <v>12710</v>
      </c>
      <c r="AI81" s="73">
        <v>12518</v>
      </c>
      <c r="AJ81" s="128">
        <v>12518</v>
      </c>
      <c r="AK81" s="73">
        <v>12576</v>
      </c>
      <c r="AL81" s="73">
        <v>12706</v>
      </c>
      <c r="AM81" s="73">
        <v>12788</v>
      </c>
      <c r="AN81" s="73">
        <v>12998</v>
      </c>
      <c r="AO81" s="128">
        <v>12998</v>
      </c>
    </row>
    <row r="82" spans="1:42">
      <c r="F82" s="104"/>
      <c r="K82" s="104"/>
      <c r="P82" s="104"/>
      <c r="U82" s="104"/>
      <c r="Z82" s="104"/>
      <c r="AE82" s="104"/>
      <c r="AJ82" s="104"/>
      <c r="AO82" s="104"/>
    </row>
    <row r="83" spans="1:42">
      <c r="A83" s="1" t="s">
        <v>113</v>
      </c>
      <c r="B83" s="134">
        <v>7.0000000000000007E-2</v>
      </c>
      <c r="C83" s="134">
        <v>0.12</v>
      </c>
      <c r="D83" s="134">
        <v>0.13</v>
      </c>
      <c r="E83" s="134">
        <v>0.12</v>
      </c>
      <c r="F83" s="138">
        <v>0.12</v>
      </c>
      <c r="G83" s="134">
        <v>0.1</v>
      </c>
      <c r="H83" s="134">
        <v>7.0000000000000007E-2</v>
      </c>
      <c r="I83" s="134">
        <v>0.04</v>
      </c>
      <c r="J83" s="134">
        <v>0.03</v>
      </c>
      <c r="K83" s="138">
        <v>0.06</v>
      </c>
      <c r="L83" s="134">
        <v>0.03</v>
      </c>
      <c r="M83" s="134">
        <v>0.01</v>
      </c>
      <c r="N83" s="134">
        <v>0.01</v>
      </c>
      <c r="O83" s="134">
        <v>0.01</v>
      </c>
      <c r="P83" s="138">
        <v>0.01</v>
      </c>
      <c r="Q83" s="134">
        <v>0</v>
      </c>
      <c r="R83" s="134">
        <v>0.02</v>
      </c>
      <c r="S83" s="134">
        <v>0.04</v>
      </c>
      <c r="T83" s="134">
        <v>0.04</v>
      </c>
      <c r="U83" s="138">
        <v>4.0437891763044118E-2</v>
      </c>
      <c r="V83" s="134">
        <v>0.05</v>
      </c>
      <c r="W83" s="134">
        <v>0.04</v>
      </c>
      <c r="X83" s="134">
        <v>0.05</v>
      </c>
      <c r="Y83" s="134">
        <v>0.05</v>
      </c>
      <c r="Z83" s="138">
        <v>0.05</v>
      </c>
      <c r="AA83" s="134">
        <v>0.05</v>
      </c>
      <c r="AB83" s="134">
        <v>0.04</v>
      </c>
      <c r="AC83" s="134">
        <v>0.04</v>
      </c>
      <c r="AD83" s="134">
        <v>0.06</v>
      </c>
      <c r="AE83" s="138">
        <v>0.05</v>
      </c>
      <c r="AF83" s="134">
        <v>0.04</v>
      </c>
      <c r="AG83" s="134">
        <v>0.06</v>
      </c>
      <c r="AH83" s="134">
        <v>0.05</v>
      </c>
      <c r="AI83" s="134">
        <v>0.05</v>
      </c>
      <c r="AJ83" s="138">
        <v>0.05</v>
      </c>
      <c r="AK83" s="134">
        <v>0.12</v>
      </c>
      <c r="AL83" s="202">
        <v>0.05</v>
      </c>
      <c r="AM83" s="134">
        <v>0.04</v>
      </c>
      <c r="AN83" s="134">
        <v>0.05</v>
      </c>
      <c r="AO83" s="138">
        <v>0.06</v>
      </c>
      <c r="AP83" s="144"/>
    </row>
    <row r="85" spans="1:42" ht="31.5">
      <c r="A85" s="33" t="s">
        <v>111</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2">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row>
    <row r="87" spans="1:42">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101</v>
      </c>
      <c r="W87" s="40" t="s">
        <v>103</v>
      </c>
      <c r="X87" s="40" t="s">
        <v>104</v>
      </c>
      <c r="Y87" s="40" t="s">
        <v>105</v>
      </c>
      <c r="Z87" s="41" t="s">
        <v>109</v>
      </c>
      <c r="AA87" s="40" t="s">
        <v>116</v>
      </c>
      <c r="AB87" s="40" t="s">
        <v>117</v>
      </c>
      <c r="AC87" s="40" t="s">
        <v>118</v>
      </c>
      <c r="AD87" s="40" t="s">
        <v>119</v>
      </c>
      <c r="AE87" s="41" t="s">
        <v>120</v>
      </c>
      <c r="AF87" s="40" t="str">
        <f t="shared" ref="AF87:AO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row>
    <row r="88" spans="1:42">
      <c r="A88" s="35" t="s">
        <v>7</v>
      </c>
      <c r="B88" s="10">
        <v>1196</v>
      </c>
      <c r="C88" s="10">
        <v>1233</v>
      </c>
      <c r="D88" s="10">
        <v>1210</v>
      </c>
      <c r="E88" s="10">
        <v>1222</v>
      </c>
      <c r="F88" s="117">
        <v>4861</v>
      </c>
      <c r="G88" s="10">
        <v>1248</v>
      </c>
      <c r="H88" s="10">
        <v>1259</v>
      </c>
      <c r="I88" s="10">
        <v>1231</v>
      </c>
      <c r="J88" s="10">
        <v>1271</v>
      </c>
      <c r="K88" s="117">
        <v>5009</v>
      </c>
      <c r="L88" s="10">
        <v>1285</v>
      </c>
      <c r="M88" s="10">
        <v>1275</v>
      </c>
      <c r="N88" s="10">
        <v>1286</v>
      </c>
      <c r="O88" s="10">
        <v>1335</v>
      </c>
      <c r="P88" s="117">
        <v>5181</v>
      </c>
      <c r="Q88" s="10">
        <v>1344</v>
      </c>
      <c r="R88" s="10">
        <v>1372</v>
      </c>
      <c r="S88" s="10">
        <v>1374</v>
      </c>
      <c r="T88" s="10">
        <v>1380</v>
      </c>
      <c r="U88" s="117">
        <v>5470</v>
      </c>
      <c r="V88" s="10">
        <v>1345</v>
      </c>
      <c r="W88" s="2">
        <v>1400</v>
      </c>
      <c r="X88" s="71">
        <v>1441</v>
      </c>
      <c r="Y88" s="71">
        <v>1543</v>
      </c>
      <c r="Z88" s="101">
        <v>5729</v>
      </c>
      <c r="AA88" s="71">
        <v>1440</v>
      </c>
      <c r="AB88" s="71">
        <v>1500</v>
      </c>
      <c r="AC88" s="71">
        <v>1476</v>
      </c>
      <c r="AD88" s="71">
        <v>1544</v>
      </c>
      <c r="AE88" s="101">
        <v>5960</v>
      </c>
      <c r="AF88" s="71">
        <v>2043</v>
      </c>
      <c r="AG88" s="71">
        <v>2406</v>
      </c>
      <c r="AH88" s="71">
        <v>2492</v>
      </c>
      <c r="AI88" s="71">
        <v>2742</v>
      </c>
      <c r="AJ88" s="101">
        <v>9683</v>
      </c>
      <c r="AK88" s="71">
        <v>2678</v>
      </c>
      <c r="AL88" s="71">
        <v>2913</v>
      </c>
      <c r="AM88" s="71">
        <v>2757</v>
      </c>
      <c r="AN88" s="71">
        <v>3014</v>
      </c>
      <c r="AO88" s="101">
        <v>11362</v>
      </c>
    </row>
    <row r="89" spans="1:42">
      <c r="A89" s="35" t="s">
        <v>8</v>
      </c>
      <c r="B89" s="10">
        <v>843</v>
      </c>
      <c r="C89" s="10">
        <v>861</v>
      </c>
      <c r="D89" s="10">
        <v>840</v>
      </c>
      <c r="E89" s="10">
        <v>857</v>
      </c>
      <c r="F89" s="118">
        <v>3401</v>
      </c>
      <c r="G89" s="10">
        <v>879</v>
      </c>
      <c r="H89" s="10">
        <v>887</v>
      </c>
      <c r="I89" s="10">
        <v>861</v>
      </c>
      <c r="J89" s="10">
        <v>899</v>
      </c>
      <c r="K89" s="118">
        <v>3526</v>
      </c>
      <c r="L89" s="10">
        <v>934</v>
      </c>
      <c r="M89" s="10">
        <v>914</v>
      </c>
      <c r="N89" s="10">
        <v>917</v>
      </c>
      <c r="O89" s="10">
        <v>978</v>
      </c>
      <c r="P89" s="118">
        <v>3743</v>
      </c>
      <c r="Q89" s="10">
        <v>996</v>
      </c>
      <c r="R89" s="10">
        <v>1012</v>
      </c>
      <c r="S89" s="10">
        <v>1018</v>
      </c>
      <c r="T89" s="10">
        <v>1034</v>
      </c>
      <c r="U89" s="118">
        <v>4061</v>
      </c>
      <c r="V89" s="10">
        <v>1015</v>
      </c>
      <c r="W89" s="2">
        <v>1054</v>
      </c>
      <c r="X89" s="71">
        <v>1091</v>
      </c>
      <c r="Y89" s="71">
        <v>1173</v>
      </c>
      <c r="Z89" s="101">
        <v>4333</v>
      </c>
      <c r="AA89" s="71">
        <v>1110</v>
      </c>
      <c r="AB89" s="71">
        <v>1142</v>
      </c>
      <c r="AC89" s="71">
        <v>1117</v>
      </c>
      <c r="AD89" s="71">
        <v>1171</v>
      </c>
      <c r="AE89" s="101">
        <v>4540</v>
      </c>
      <c r="AF89" s="71">
        <v>1507</v>
      </c>
      <c r="AG89" s="71">
        <v>1737</v>
      </c>
      <c r="AH89" s="71">
        <v>1808</v>
      </c>
      <c r="AI89" s="71">
        <v>2015</v>
      </c>
      <c r="AJ89" s="101">
        <v>7067</v>
      </c>
      <c r="AK89" s="71">
        <v>2007</v>
      </c>
      <c r="AL89" s="71">
        <v>2223</v>
      </c>
      <c r="AM89" s="71">
        <v>2111</v>
      </c>
      <c r="AN89" s="71">
        <v>2291</v>
      </c>
      <c r="AO89" s="101">
        <v>8632</v>
      </c>
    </row>
    <row r="90" spans="1:42">
      <c r="A90" s="39" t="s">
        <v>9</v>
      </c>
      <c r="B90" s="38">
        <v>353</v>
      </c>
      <c r="C90" s="38">
        <v>372</v>
      </c>
      <c r="D90" s="38">
        <v>370</v>
      </c>
      <c r="E90" s="38">
        <v>365</v>
      </c>
      <c r="F90" s="119">
        <v>1460</v>
      </c>
      <c r="G90" s="38">
        <v>369</v>
      </c>
      <c r="H90" s="38">
        <v>372</v>
      </c>
      <c r="I90" s="38">
        <v>370</v>
      </c>
      <c r="J90" s="38">
        <v>372</v>
      </c>
      <c r="K90" s="119">
        <v>1483</v>
      </c>
      <c r="L90" s="38">
        <v>351</v>
      </c>
      <c r="M90" s="38">
        <v>361</v>
      </c>
      <c r="N90" s="38">
        <v>369</v>
      </c>
      <c r="O90" s="38">
        <v>357</v>
      </c>
      <c r="P90" s="119">
        <v>1438</v>
      </c>
      <c r="Q90" s="38">
        <v>348</v>
      </c>
      <c r="R90" s="38">
        <v>360</v>
      </c>
      <c r="S90" s="38">
        <v>356</v>
      </c>
      <c r="T90" s="38">
        <v>345</v>
      </c>
      <c r="U90" s="119">
        <v>1409</v>
      </c>
      <c r="V90" s="38">
        <v>330</v>
      </c>
      <c r="W90" s="77">
        <v>346</v>
      </c>
      <c r="X90" s="72">
        <f>+X88-X89</f>
        <v>350</v>
      </c>
      <c r="Y90" s="72">
        <v>370</v>
      </c>
      <c r="Z90" s="102">
        <v>1396</v>
      </c>
      <c r="AA90" s="72">
        <v>330</v>
      </c>
      <c r="AB90" s="72">
        <v>358</v>
      </c>
      <c r="AC90" s="72">
        <v>359</v>
      </c>
      <c r="AD90" s="72">
        <v>373</v>
      </c>
      <c r="AE90" s="102">
        <v>1420</v>
      </c>
      <c r="AF90" s="72">
        <v>536</v>
      </c>
      <c r="AG90" s="72">
        <v>669</v>
      </c>
      <c r="AH90" s="72">
        <v>684</v>
      </c>
      <c r="AI90" s="72">
        <v>727</v>
      </c>
      <c r="AJ90" s="102">
        <v>2616</v>
      </c>
      <c r="AK90" s="72">
        <v>671</v>
      </c>
      <c r="AL90" s="72">
        <v>690</v>
      </c>
      <c r="AM90" s="72">
        <v>646</v>
      </c>
      <c r="AN90" s="72">
        <v>723</v>
      </c>
      <c r="AO90" s="102">
        <v>2730</v>
      </c>
    </row>
    <row r="91" spans="1:42">
      <c r="A91" s="35"/>
      <c r="B91" s="10"/>
      <c r="C91" s="10"/>
      <c r="D91" s="10"/>
      <c r="E91" s="10"/>
      <c r="F91" s="120"/>
      <c r="G91" s="10"/>
      <c r="H91" s="10"/>
      <c r="I91" s="10"/>
      <c r="J91" s="10"/>
      <c r="K91" s="120"/>
      <c r="L91" s="10"/>
      <c r="M91" s="10"/>
      <c r="N91" s="10"/>
      <c r="O91" s="10"/>
      <c r="P91" s="120"/>
      <c r="Q91" s="10"/>
      <c r="R91" s="10"/>
      <c r="S91" s="10"/>
      <c r="T91" s="10"/>
      <c r="U91" s="120"/>
      <c r="V91" s="10"/>
      <c r="X91" s="71"/>
      <c r="Y91" s="71"/>
      <c r="Z91" s="103"/>
      <c r="AA91" s="71"/>
      <c r="AB91" s="71"/>
      <c r="AC91" s="71"/>
      <c r="AD91" s="71"/>
      <c r="AE91" s="103"/>
      <c r="AF91" s="71"/>
      <c r="AG91" s="71"/>
      <c r="AH91" s="71"/>
      <c r="AI91" s="71"/>
      <c r="AJ91" s="103"/>
      <c r="AK91" s="71"/>
      <c r="AL91" s="71"/>
      <c r="AM91" s="71"/>
      <c r="AN91" s="71"/>
      <c r="AO91" s="103"/>
    </row>
    <row r="92" spans="1:42">
      <c r="A92" s="35" t="s">
        <v>10</v>
      </c>
      <c r="B92" s="10">
        <v>134</v>
      </c>
      <c r="C92" s="10">
        <v>129</v>
      </c>
      <c r="D92" s="10">
        <v>136</v>
      </c>
      <c r="E92" s="10">
        <v>118</v>
      </c>
      <c r="F92" s="120">
        <v>517</v>
      </c>
      <c r="G92" s="10">
        <v>134</v>
      </c>
      <c r="H92" s="10">
        <v>141</v>
      </c>
      <c r="I92" s="10">
        <v>137</v>
      </c>
      <c r="J92" s="10">
        <v>114</v>
      </c>
      <c r="K92" s="120">
        <v>526</v>
      </c>
      <c r="L92" s="10">
        <v>123</v>
      </c>
      <c r="M92" s="10">
        <v>124</v>
      </c>
      <c r="N92" s="10">
        <v>130</v>
      </c>
      <c r="O92" s="10">
        <v>125</v>
      </c>
      <c r="P92" s="120">
        <v>502</v>
      </c>
      <c r="Q92" s="10">
        <v>119</v>
      </c>
      <c r="R92" s="10">
        <v>110</v>
      </c>
      <c r="S92" s="10">
        <v>108</v>
      </c>
      <c r="T92" s="10">
        <v>107</v>
      </c>
      <c r="U92" s="120">
        <v>444</v>
      </c>
      <c r="V92" s="10">
        <v>105</v>
      </c>
      <c r="W92" s="1">
        <v>100</v>
      </c>
      <c r="X92" s="71">
        <v>106</v>
      </c>
      <c r="Y92" s="71">
        <v>109</v>
      </c>
      <c r="Z92" s="101">
        <v>420</v>
      </c>
      <c r="AA92" s="71">
        <v>125</v>
      </c>
      <c r="AB92" s="71">
        <v>117</v>
      </c>
      <c r="AC92" s="71">
        <v>113</v>
      </c>
      <c r="AD92" s="71">
        <v>131</v>
      </c>
      <c r="AE92" s="101">
        <v>486</v>
      </c>
      <c r="AF92" s="71">
        <v>165</v>
      </c>
      <c r="AG92" s="71">
        <v>192</v>
      </c>
      <c r="AH92" s="71">
        <v>202</v>
      </c>
      <c r="AI92" s="71">
        <v>242</v>
      </c>
      <c r="AJ92" s="101">
        <v>801</v>
      </c>
      <c r="AK92" s="71">
        <v>236</v>
      </c>
      <c r="AL92" s="71">
        <v>220</v>
      </c>
      <c r="AM92" s="71">
        <v>204</v>
      </c>
      <c r="AN92" s="71">
        <v>224</v>
      </c>
      <c r="AO92" s="101">
        <v>884</v>
      </c>
    </row>
    <row r="93" spans="1:42">
      <c r="A93" s="35" t="s">
        <v>0</v>
      </c>
      <c r="B93" s="10">
        <v>135</v>
      </c>
      <c r="C93" s="10">
        <v>142</v>
      </c>
      <c r="D93" s="10">
        <v>127</v>
      </c>
      <c r="E93" s="10">
        <v>127</v>
      </c>
      <c r="F93" s="120">
        <v>531</v>
      </c>
      <c r="G93" s="10">
        <v>131</v>
      </c>
      <c r="H93" s="10">
        <v>128</v>
      </c>
      <c r="I93" s="10">
        <v>125</v>
      </c>
      <c r="J93" s="10">
        <v>137</v>
      </c>
      <c r="K93" s="120">
        <v>521</v>
      </c>
      <c r="L93" s="10">
        <v>138</v>
      </c>
      <c r="M93" s="10">
        <v>141</v>
      </c>
      <c r="N93" s="10">
        <v>128</v>
      </c>
      <c r="O93" s="10">
        <v>134</v>
      </c>
      <c r="P93" s="120">
        <v>541</v>
      </c>
      <c r="Q93" s="10">
        <v>141</v>
      </c>
      <c r="R93" s="10">
        <v>138</v>
      </c>
      <c r="S93" s="10">
        <v>132</v>
      </c>
      <c r="T93" s="10">
        <v>130</v>
      </c>
      <c r="U93" s="120">
        <v>541</v>
      </c>
      <c r="V93" s="10">
        <v>140</v>
      </c>
      <c r="W93" s="1">
        <v>140</v>
      </c>
      <c r="X93" s="71">
        <v>133</v>
      </c>
      <c r="Y93" s="71">
        <v>127</v>
      </c>
      <c r="Z93" s="101">
        <v>540</v>
      </c>
      <c r="AA93" s="71">
        <v>133</v>
      </c>
      <c r="AB93" s="71">
        <v>136</v>
      </c>
      <c r="AC93" s="71">
        <v>132</v>
      </c>
      <c r="AD93" s="71">
        <v>139</v>
      </c>
      <c r="AE93" s="101">
        <v>540</v>
      </c>
      <c r="AF93" s="71">
        <v>273</v>
      </c>
      <c r="AG93" s="71">
        <v>322</v>
      </c>
      <c r="AH93" s="71">
        <v>311</v>
      </c>
      <c r="AI93" s="71">
        <v>282</v>
      </c>
      <c r="AJ93" s="101">
        <v>1188</v>
      </c>
      <c r="AK93" s="71">
        <v>309</v>
      </c>
      <c r="AL93" s="71">
        <v>274</v>
      </c>
      <c r="AM93" s="71">
        <v>264</v>
      </c>
      <c r="AN93" s="71">
        <v>240</v>
      </c>
      <c r="AO93" s="101">
        <v>1087</v>
      </c>
    </row>
    <row r="94" spans="1:42">
      <c r="A94" s="39" t="s">
        <v>86</v>
      </c>
      <c r="B94" s="38">
        <v>84</v>
      </c>
      <c r="C94" s="38">
        <v>101</v>
      </c>
      <c r="D94" s="38">
        <v>107</v>
      </c>
      <c r="E94" s="38">
        <v>120</v>
      </c>
      <c r="F94" s="119">
        <v>412</v>
      </c>
      <c r="G94" s="38">
        <v>104</v>
      </c>
      <c r="H94" s="38">
        <v>103</v>
      </c>
      <c r="I94" s="38">
        <v>108</v>
      </c>
      <c r="J94" s="38">
        <v>121</v>
      </c>
      <c r="K94" s="119">
        <v>436</v>
      </c>
      <c r="L94" s="38">
        <v>90</v>
      </c>
      <c r="M94" s="38">
        <v>96</v>
      </c>
      <c r="N94" s="38">
        <v>111</v>
      </c>
      <c r="O94" s="38">
        <v>98</v>
      </c>
      <c r="P94" s="119">
        <v>395</v>
      </c>
      <c r="Q94" s="38">
        <v>88</v>
      </c>
      <c r="R94" s="38">
        <v>112</v>
      </c>
      <c r="S94" s="38">
        <v>116</v>
      </c>
      <c r="T94" s="38">
        <v>108</v>
      </c>
      <c r="U94" s="119">
        <v>424</v>
      </c>
      <c r="V94" s="38">
        <v>85</v>
      </c>
      <c r="W94" s="77">
        <v>106</v>
      </c>
      <c r="X94" s="72">
        <f>+X90-X92-X93</f>
        <v>111</v>
      </c>
      <c r="Y94" s="72">
        <v>134</v>
      </c>
      <c r="Z94" s="102">
        <v>436</v>
      </c>
      <c r="AA94" s="72">
        <v>72</v>
      </c>
      <c r="AB94" s="72">
        <v>105</v>
      </c>
      <c r="AC94" s="72">
        <v>114</v>
      </c>
      <c r="AD94" s="72">
        <v>103</v>
      </c>
      <c r="AE94" s="102">
        <v>394</v>
      </c>
      <c r="AF94" s="72">
        <v>98</v>
      </c>
      <c r="AG94" s="72">
        <v>155</v>
      </c>
      <c r="AH94" s="72">
        <v>171</v>
      </c>
      <c r="AI94" s="72">
        <v>203</v>
      </c>
      <c r="AJ94" s="102">
        <v>627</v>
      </c>
      <c r="AK94" s="72">
        <v>126</v>
      </c>
      <c r="AL94" s="72">
        <v>196</v>
      </c>
      <c r="AM94" s="72">
        <v>178</v>
      </c>
      <c r="AN94" s="72">
        <v>259</v>
      </c>
      <c r="AO94" s="102">
        <v>759</v>
      </c>
    </row>
    <row r="95" spans="1:42">
      <c r="A95" s="35"/>
      <c r="B95" s="10"/>
      <c r="C95" s="10"/>
      <c r="D95" s="10"/>
      <c r="E95" s="10"/>
      <c r="F95" s="120"/>
      <c r="G95" s="10"/>
      <c r="H95" s="10"/>
      <c r="I95" s="10"/>
      <c r="J95" s="10"/>
      <c r="K95" s="120"/>
      <c r="L95" s="10"/>
      <c r="M95" s="10"/>
      <c r="N95" s="10"/>
      <c r="O95" s="10"/>
      <c r="P95" s="120"/>
      <c r="Q95" s="10"/>
      <c r="R95" s="10"/>
      <c r="S95" s="10"/>
      <c r="T95" s="10"/>
      <c r="U95" s="120"/>
      <c r="V95" s="10"/>
      <c r="X95" s="71"/>
      <c r="Y95" s="71"/>
      <c r="Z95" s="103"/>
      <c r="AA95" s="71"/>
      <c r="AB95" s="71"/>
      <c r="AC95" s="71"/>
      <c r="AD95" s="71"/>
      <c r="AE95" s="103"/>
      <c r="AF95" s="71"/>
      <c r="AG95" s="71"/>
      <c r="AH95" s="71"/>
      <c r="AI95" s="71"/>
      <c r="AJ95" s="103"/>
      <c r="AK95" s="71"/>
      <c r="AL95" s="71"/>
      <c r="AM95" s="71"/>
      <c r="AN95" s="71"/>
      <c r="AO95" s="103"/>
    </row>
    <row r="96" spans="1:42">
      <c r="A96" s="35" t="s">
        <v>88</v>
      </c>
      <c r="B96" s="34">
        <v>22</v>
      </c>
      <c r="C96" s="34">
        <v>39</v>
      </c>
      <c r="D96" s="34">
        <v>37</v>
      </c>
      <c r="E96" s="34">
        <v>46</v>
      </c>
      <c r="F96" s="120">
        <v>144</v>
      </c>
      <c r="G96" s="34">
        <v>35</v>
      </c>
      <c r="H96" s="34">
        <v>38</v>
      </c>
      <c r="I96" s="34">
        <v>37</v>
      </c>
      <c r="J96" s="34">
        <v>48</v>
      </c>
      <c r="K96" s="120">
        <v>158</v>
      </c>
      <c r="L96" s="34">
        <v>35</v>
      </c>
      <c r="M96" s="34">
        <v>37</v>
      </c>
      <c r="N96" s="34">
        <v>42</v>
      </c>
      <c r="O96" s="34">
        <v>31</v>
      </c>
      <c r="P96" s="120">
        <v>145</v>
      </c>
      <c r="Q96" s="34">
        <v>43</v>
      </c>
      <c r="R96" s="34">
        <v>36</v>
      </c>
      <c r="S96" s="34">
        <v>45</v>
      </c>
      <c r="T96" s="34">
        <v>44</v>
      </c>
      <c r="U96" s="120">
        <v>168</v>
      </c>
      <c r="V96" s="34">
        <v>39</v>
      </c>
      <c r="W96" s="76">
        <v>39</v>
      </c>
      <c r="X96" s="70">
        <f>32+8</f>
        <v>40</v>
      </c>
      <c r="Y96" s="70">
        <v>44</v>
      </c>
      <c r="Z96" s="101">
        <v>162</v>
      </c>
      <c r="AA96" s="70">
        <v>36</v>
      </c>
      <c r="AB96" s="70">
        <v>37</v>
      </c>
      <c r="AC96" s="70">
        <v>39</v>
      </c>
      <c r="AD96" s="70">
        <v>40</v>
      </c>
      <c r="AE96" s="101">
        <v>152</v>
      </c>
      <c r="AF96" s="70">
        <v>51</v>
      </c>
      <c r="AG96" s="70">
        <v>65</v>
      </c>
      <c r="AH96" s="70">
        <v>66</v>
      </c>
      <c r="AI96" s="70">
        <v>61</v>
      </c>
      <c r="AJ96" s="101">
        <v>243</v>
      </c>
      <c r="AK96" s="70">
        <v>60</v>
      </c>
      <c r="AL96" s="70">
        <v>68</v>
      </c>
      <c r="AM96" s="70">
        <v>63</v>
      </c>
      <c r="AN96" s="70">
        <v>74</v>
      </c>
      <c r="AO96" s="101">
        <v>265</v>
      </c>
    </row>
    <row r="97" spans="1:41">
      <c r="A97" s="39" t="s">
        <v>85</v>
      </c>
      <c r="B97" s="38">
        <v>62</v>
      </c>
      <c r="C97" s="38">
        <v>62</v>
      </c>
      <c r="D97" s="38">
        <v>70</v>
      </c>
      <c r="E97" s="38">
        <v>74</v>
      </c>
      <c r="F97" s="119">
        <v>268</v>
      </c>
      <c r="G97" s="38">
        <v>69</v>
      </c>
      <c r="H97" s="38">
        <v>65</v>
      </c>
      <c r="I97" s="38">
        <v>71</v>
      </c>
      <c r="J97" s="38">
        <v>73</v>
      </c>
      <c r="K97" s="119">
        <v>278</v>
      </c>
      <c r="L97" s="38">
        <v>55</v>
      </c>
      <c r="M97" s="38">
        <v>59</v>
      </c>
      <c r="N97" s="38">
        <v>69</v>
      </c>
      <c r="O97" s="38">
        <v>67</v>
      </c>
      <c r="P97" s="119">
        <v>250</v>
      </c>
      <c r="Q97" s="38">
        <v>45</v>
      </c>
      <c r="R97" s="38">
        <v>76</v>
      </c>
      <c r="S97" s="38">
        <v>71</v>
      </c>
      <c r="T97" s="38">
        <v>64</v>
      </c>
      <c r="U97" s="119">
        <v>256</v>
      </c>
      <c r="V97" s="38">
        <v>46</v>
      </c>
      <c r="W97" s="78">
        <v>67</v>
      </c>
      <c r="X97" s="72">
        <f>+X94-X96</f>
        <v>71</v>
      </c>
      <c r="Y97" s="72">
        <v>90</v>
      </c>
      <c r="Z97" s="102">
        <v>274</v>
      </c>
      <c r="AA97" s="72">
        <v>36</v>
      </c>
      <c r="AB97" s="72">
        <v>68</v>
      </c>
      <c r="AC97" s="72">
        <v>75</v>
      </c>
      <c r="AD97" s="72">
        <v>63</v>
      </c>
      <c r="AE97" s="102">
        <v>242</v>
      </c>
      <c r="AF97" s="72">
        <v>47</v>
      </c>
      <c r="AG97" s="72">
        <v>90</v>
      </c>
      <c r="AH97" s="72">
        <v>105</v>
      </c>
      <c r="AI97" s="72">
        <v>142</v>
      </c>
      <c r="AJ97" s="102">
        <v>384</v>
      </c>
      <c r="AK97" s="72">
        <v>66</v>
      </c>
      <c r="AL97" s="72">
        <v>128</v>
      </c>
      <c r="AM97" s="72">
        <v>115</v>
      </c>
      <c r="AN97" s="72">
        <v>185</v>
      </c>
      <c r="AO97" s="102">
        <v>494</v>
      </c>
    </row>
    <row r="98" spans="1:41">
      <c r="A98" s="35"/>
      <c r="B98" s="10"/>
      <c r="C98" s="10"/>
      <c r="D98" s="10"/>
      <c r="E98" s="10"/>
      <c r="F98" s="127"/>
      <c r="G98" s="10"/>
      <c r="H98" s="10"/>
      <c r="I98" s="10"/>
      <c r="J98" s="10"/>
      <c r="K98" s="127"/>
      <c r="L98" s="10"/>
      <c r="M98" s="10"/>
      <c r="N98" s="10"/>
      <c r="O98" s="10"/>
      <c r="P98" s="127"/>
      <c r="Q98" s="10"/>
      <c r="R98" s="10"/>
      <c r="S98" s="10"/>
      <c r="T98" s="10"/>
      <c r="U98" s="127"/>
      <c r="V98" s="10"/>
      <c r="Z98" s="127"/>
      <c r="AE98" s="127"/>
      <c r="AJ98" s="127"/>
      <c r="AO98" s="127"/>
    </row>
    <row r="99" spans="1:41">
      <c r="A99" s="89" t="s">
        <v>90</v>
      </c>
      <c r="B99" s="90">
        <v>29.515050167224082</v>
      </c>
      <c r="C99" s="90">
        <v>30.170316301703163</v>
      </c>
      <c r="D99" s="90">
        <v>30.578512396694212</v>
      </c>
      <c r="E99" s="90">
        <v>29.869067103109657</v>
      </c>
      <c r="F99" s="122">
        <v>30.034972227936642</v>
      </c>
      <c r="G99" s="90">
        <v>29.567307692307693</v>
      </c>
      <c r="H99" s="90">
        <v>29.547259729944404</v>
      </c>
      <c r="I99" s="90">
        <v>30.056864337936638</v>
      </c>
      <c r="J99" s="90">
        <v>29.268292682926827</v>
      </c>
      <c r="K99" s="122">
        <v>29.606707925733676</v>
      </c>
      <c r="L99" s="90">
        <v>27.315175097276263</v>
      </c>
      <c r="M99" s="90">
        <v>28.313725490196077</v>
      </c>
      <c r="N99" s="90">
        <v>28.693623639191291</v>
      </c>
      <c r="O99" s="90">
        <v>26.741573033707866</v>
      </c>
      <c r="P99" s="122">
        <v>27.755259602393362</v>
      </c>
      <c r="Q99" s="90">
        <v>25.892857142857146</v>
      </c>
      <c r="R99" s="90">
        <v>26.239067055393583</v>
      </c>
      <c r="S99" s="90">
        <v>25.909752547307129</v>
      </c>
      <c r="T99" s="90">
        <v>25.018129079042783</v>
      </c>
      <c r="U99" s="122">
        <v>25.763393673432073</v>
      </c>
      <c r="V99" s="90">
        <v>24.5</v>
      </c>
      <c r="W99" s="91">
        <v>24.7</v>
      </c>
      <c r="X99" s="92">
        <f>+X90/X88*100</f>
        <v>24.288688410825817</v>
      </c>
      <c r="Y99" s="92">
        <f>+Y90/Y88*100</f>
        <v>23.979261179520414</v>
      </c>
      <c r="Z99" s="122">
        <v>24.367254320125674</v>
      </c>
      <c r="AA99" s="92">
        <v>22.9</v>
      </c>
      <c r="AB99" s="92">
        <v>23.9</v>
      </c>
      <c r="AC99" s="92">
        <v>24.3</v>
      </c>
      <c r="AD99" s="92">
        <v>24.2</v>
      </c>
      <c r="AE99" s="122">
        <v>23.8</v>
      </c>
      <c r="AF99" s="92">
        <v>26.2</v>
      </c>
      <c r="AG99" s="92">
        <v>27.8</v>
      </c>
      <c r="AH99" s="92">
        <v>27.4</v>
      </c>
      <c r="AI99" s="92">
        <v>26.5</v>
      </c>
      <c r="AJ99" s="122">
        <v>27</v>
      </c>
      <c r="AK99" s="92">
        <v>25.056011949215833</v>
      </c>
      <c r="AL99" s="92">
        <v>23.7</v>
      </c>
      <c r="AM99" s="92">
        <v>23.43126586869786</v>
      </c>
      <c r="AN99" s="92">
        <v>23.954877239548772</v>
      </c>
      <c r="AO99" s="122">
        <v>24.027459954233411</v>
      </c>
    </row>
    <row r="100" spans="1:41">
      <c r="A100" s="89" t="s">
        <v>91</v>
      </c>
      <c r="B100" s="90">
        <v>5.183946488294314</v>
      </c>
      <c r="C100" s="90">
        <v>5.02838605028386</v>
      </c>
      <c r="D100" s="90">
        <v>5.785123966942149</v>
      </c>
      <c r="E100" s="90">
        <v>6.0556464811783961</v>
      </c>
      <c r="F100" s="122">
        <v>5.5132688747171361</v>
      </c>
      <c r="G100" s="90">
        <v>5.5288461538461533</v>
      </c>
      <c r="H100" s="90">
        <v>5.1628276409849088</v>
      </c>
      <c r="I100" s="90">
        <v>5.767668562144598</v>
      </c>
      <c r="J100" s="90">
        <v>5.7435090479937054</v>
      </c>
      <c r="K100" s="122">
        <v>5.5500099820323419</v>
      </c>
      <c r="L100" s="90">
        <v>4.2801556420233462</v>
      </c>
      <c r="M100" s="90">
        <v>4.6274509803921564</v>
      </c>
      <c r="N100" s="90">
        <v>5.3654743390357691</v>
      </c>
      <c r="O100" s="90">
        <v>5.0187265917602994</v>
      </c>
      <c r="P100" s="122">
        <v>4.8253232966608763</v>
      </c>
      <c r="Q100" s="90">
        <v>3.3482142857142856</v>
      </c>
      <c r="R100" s="90">
        <v>5.5393586005830908</v>
      </c>
      <c r="S100" s="90">
        <v>5.1673944687045124</v>
      </c>
      <c r="T100" s="90">
        <v>4.5685279187817258</v>
      </c>
      <c r="U100" s="122">
        <v>4.6626439934174435</v>
      </c>
      <c r="V100" s="92">
        <f>+V97/V88*100</f>
        <v>3.4200743494423791</v>
      </c>
      <c r="W100" s="92">
        <f>+W97/W88*100</f>
        <v>4.7857142857142856</v>
      </c>
      <c r="X100" s="92">
        <f>+X97/X88*100</f>
        <v>4.9271339347675225</v>
      </c>
      <c r="Y100" s="92">
        <f>+Y97/Y88*100</f>
        <v>5.8327932598833439</v>
      </c>
      <c r="Z100" s="122">
        <v>4.7826845871879904</v>
      </c>
      <c r="AA100" s="92">
        <v>2.5</v>
      </c>
      <c r="AB100" s="92">
        <v>4.5</v>
      </c>
      <c r="AC100" s="92">
        <v>5.0999999999999996</v>
      </c>
      <c r="AD100" s="92">
        <v>4.0999999999999996</v>
      </c>
      <c r="AE100" s="122">
        <v>4.0999999999999996</v>
      </c>
      <c r="AF100" s="92">
        <v>2.2999999999999998</v>
      </c>
      <c r="AG100" s="92">
        <v>3.7</v>
      </c>
      <c r="AH100" s="92">
        <v>4.2</v>
      </c>
      <c r="AI100" s="92">
        <v>5.2</v>
      </c>
      <c r="AJ100" s="122">
        <v>4</v>
      </c>
      <c r="AK100" s="92">
        <v>2.4645257654966395</v>
      </c>
      <c r="AL100" s="92">
        <v>4.4000000000000004</v>
      </c>
      <c r="AM100" s="92">
        <v>4.1712005803409502</v>
      </c>
      <c r="AN100" s="92">
        <v>6.1380225613802253</v>
      </c>
      <c r="AO100" s="122">
        <v>4.3478260869565215</v>
      </c>
    </row>
    <row r="101" spans="1:41">
      <c r="A101" s="89" t="s">
        <v>92</v>
      </c>
      <c r="B101" s="90">
        <v>17.563739376770538</v>
      </c>
      <c r="C101" s="90">
        <v>16.666666666666664</v>
      </c>
      <c r="D101" s="90">
        <v>18.918918918918919</v>
      </c>
      <c r="E101" s="90">
        <v>20.273972602739725</v>
      </c>
      <c r="F101" s="122">
        <v>18.356164383561644</v>
      </c>
      <c r="G101" s="90">
        <v>18.699186991869919</v>
      </c>
      <c r="H101" s="90">
        <v>17.473118279569892</v>
      </c>
      <c r="I101" s="90">
        <v>19.189189189189189</v>
      </c>
      <c r="J101" s="90">
        <v>19.623655913978492</v>
      </c>
      <c r="K101" s="122">
        <v>18.745785569790964</v>
      </c>
      <c r="L101" s="90">
        <v>15.669515669515668</v>
      </c>
      <c r="M101" s="90">
        <v>16.343490304709142</v>
      </c>
      <c r="N101" s="90">
        <v>18.699186991869919</v>
      </c>
      <c r="O101" s="90">
        <v>18.767507002801121</v>
      </c>
      <c r="P101" s="122">
        <v>17.385257301808068</v>
      </c>
      <c r="Q101" s="90">
        <v>12.931034482758621</v>
      </c>
      <c r="R101" s="90">
        <v>21.111111111111111</v>
      </c>
      <c r="S101" s="90">
        <v>19.943820224719101</v>
      </c>
      <c r="T101" s="90">
        <v>18.600000000000001</v>
      </c>
      <c r="U101" s="122">
        <v>18.2</v>
      </c>
      <c r="V101" s="92">
        <f>+V97/V90*100</f>
        <v>13.939393939393941</v>
      </c>
      <c r="W101" s="92">
        <f>+W97/W90*100</f>
        <v>19.364161849710982</v>
      </c>
      <c r="X101" s="92">
        <f>+X97/X90*100</f>
        <v>20.285714285714285</v>
      </c>
      <c r="Y101" s="92">
        <f>+Y97/Y90*100</f>
        <v>24.324324324324326</v>
      </c>
      <c r="Z101" s="122">
        <v>19.627507163323781</v>
      </c>
      <c r="AA101" s="92">
        <v>10.9</v>
      </c>
      <c r="AB101" s="92">
        <v>19</v>
      </c>
      <c r="AC101" s="92">
        <v>20.9</v>
      </c>
      <c r="AD101" s="92">
        <v>16.899999999999999</v>
      </c>
      <c r="AE101" s="122">
        <v>17</v>
      </c>
      <c r="AF101" s="92">
        <v>8.8000000000000007</v>
      </c>
      <c r="AG101" s="92">
        <v>13.5</v>
      </c>
      <c r="AH101" s="92">
        <v>15.4</v>
      </c>
      <c r="AI101" s="92">
        <v>19.5</v>
      </c>
      <c r="AJ101" s="122">
        <v>14.7</v>
      </c>
      <c r="AK101" s="92">
        <v>9.8360655737704921</v>
      </c>
      <c r="AL101" s="92">
        <v>18.600000000000001</v>
      </c>
      <c r="AM101" s="92">
        <v>17.80185758513932</v>
      </c>
      <c r="AN101" s="92">
        <v>25.62326869806094</v>
      </c>
      <c r="AO101" s="122">
        <v>18.095238095238095</v>
      </c>
    </row>
    <row r="102" spans="1:41">
      <c r="A102" s="89"/>
      <c r="B102" s="93"/>
      <c r="C102" s="93"/>
      <c r="D102" s="93"/>
      <c r="E102" s="93"/>
      <c r="F102" s="136"/>
      <c r="G102" s="93"/>
      <c r="H102" s="93"/>
      <c r="I102" s="93"/>
      <c r="J102" s="93"/>
      <c r="K102" s="136"/>
      <c r="L102" s="93"/>
      <c r="M102" s="93"/>
      <c r="N102" s="93"/>
      <c r="O102" s="93"/>
      <c r="P102" s="136"/>
      <c r="Q102" s="93"/>
      <c r="R102" s="93"/>
      <c r="S102" s="93"/>
      <c r="T102" s="93"/>
      <c r="U102" s="136"/>
      <c r="V102" s="93"/>
      <c r="W102" s="137"/>
      <c r="X102" s="137"/>
      <c r="Y102" s="137"/>
      <c r="Z102" s="136"/>
      <c r="AA102" s="137"/>
      <c r="AB102" s="137"/>
      <c r="AC102" s="137"/>
      <c r="AD102" s="137"/>
      <c r="AE102" s="136"/>
      <c r="AF102" s="137"/>
      <c r="AG102" s="137"/>
      <c r="AH102" s="137"/>
      <c r="AI102" s="137"/>
      <c r="AJ102" s="136"/>
      <c r="AK102" s="137"/>
      <c r="AL102" s="137"/>
      <c r="AM102" s="137"/>
      <c r="AN102" s="137"/>
      <c r="AO102" s="136"/>
    </row>
    <row r="103" spans="1:41">
      <c r="A103" s="161" t="s">
        <v>102</v>
      </c>
      <c r="B103" s="73">
        <v>5216</v>
      </c>
      <c r="C103" s="73">
        <v>5288</v>
      </c>
      <c r="D103" s="73">
        <v>5296</v>
      </c>
      <c r="E103" s="73">
        <v>5284</v>
      </c>
      <c r="F103" s="128">
        <f>+E103</f>
        <v>5284</v>
      </c>
      <c r="G103" s="73">
        <v>5291</v>
      </c>
      <c r="H103" s="73">
        <v>5319</v>
      </c>
      <c r="I103" s="73">
        <v>5459</v>
      </c>
      <c r="J103" s="73">
        <v>5414</v>
      </c>
      <c r="K103" s="128">
        <f>+J103</f>
        <v>5414</v>
      </c>
      <c r="L103" s="73">
        <v>5318</v>
      </c>
      <c r="M103" s="73">
        <v>5405</v>
      </c>
      <c r="N103" s="73">
        <v>5458</v>
      </c>
      <c r="O103" s="73">
        <v>5428</v>
      </c>
      <c r="P103" s="128">
        <f>+O103</f>
        <v>5428</v>
      </c>
      <c r="Q103" s="73">
        <v>5916</v>
      </c>
      <c r="R103" s="73">
        <v>5937</v>
      </c>
      <c r="S103" s="73">
        <v>6009</v>
      </c>
      <c r="T103" s="73">
        <v>5838</v>
      </c>
      <c r="U103" s="128">
        <f>+T103</f>
        <v>5838</v>
      </c>
      <c r="V103" s="73">
        <v>5830</v>
      </c>
      <c r="W103" s="73">
        <v>5973</v>
      </c>
      <c r="X103" s="73">
        <v>6246</v>
      </c>
      <c r="Y103" s="73">
        <v>6110.07</v>
      </c>
      <c r="Z103" s="128">
        <v>6110.07</v>
      </c>
      <c r="AA103" s="73">
        <v>5690</v>
      </c>
      <c r="AB103" s="73">
        <v>5650</v>
      </c>
      <c r="AC103" s="73">
        <v>5844</v>
      </c>
      <c r="AD103" s="73">
        <v>5821</v>
      </c>
      <c r="AE103" s="128">
        <v>5821</v>
      </c>
      <c r="AF103" s="73">
        <v>15057</v>
      </c>
      <c r="AG103" s="73">
        <v>14598</v>
      </c>
      <c r="AH103" s="73">
        <v>16854</v>
      </c>
      <c r="AI103" s="73">
        <v>17432</v>
      </c>
      <c r="AJ103" s="128">
        <v>17432</v>
      </c>
      <c r="AK103" s="73">
        <v>17651</v>
      </c>
      <c r="AL103" s="73">
        <v>17692</v>
      </c>
      <c r="AM103" s="73">
        <v>17946</v>
      </c>
      <c r="AN103" s="73">
        <v>18382</v>
      </c>
      <c r="AO103" s="128">
        <v>18382</v>
      </c>
    </row>
    <row r="104" spans="1:41">
      <c r="B104" s="134"/>
      <c r="C104" s="134"/>
      <c r="D104" s="134"/>
      <c r="E104" s="134"/>
      <c r="F104" s="138"/>
      <c r="G104" s="134"/>
      <c r="H104" s="134"/>
      <c r="I104" s="134"/>
      <c r="J104" s="134"/>
      <c r="K104" s="138"/>
      <c r="L104" s="134"/>
      <c r="M104" s="134"/>
      <c r="N104" s="134"/>
      <c r="O104" s="134"/>
      <c r="P104" s="138"/>
      <c r="Q104" s="134"/>
      <c r="R104" s="134"/>
      <c r="S104" s="134"/>
      <c r="T104" s="134"/>
      <c r="U104" s="138"/>
      <c r="V104" s="134"/>
      <c r="W104" s="134"/>
      <c r="X104" s="134"/>
      <c r="Y104" s="134"/>
      <c r="Z104" s="138"/>
      <c r="AA104" s="134"/>
      <c r="AB104" s="134"/>
      <c r="AC104" s="134"/>
      <c r="AD104" s="134"/>
      <c r="AE104" s="138"/>
      <c r="AF104" s="185"/>
      <c r="AG104" s="185"/>
      <c r="AH104" s="185"/>
      <c r="AI104" s="134"/>
      <c r="AJ104" s="138"/>
      <c r="AK104" s="185"/>
      <c r="AL104" s="185"/>
      <c r="AM104" s="185"/>
      <c r="AN104" s="134"/>
      <c r="AO104" s="138"/>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74" fitToHeight="0" orientation="landscape" r:id="rId4"/>
  <headerFooter alignWithMargins="0"/>
  <rowBreaks count="3" manualBreakCount="3">
    <brk id="29" max="40" man="1"/>
    <brk id="62" max="40" man="1"/>
    <brk id="84" max="40"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zoomScaleNormal="100" zoomScaleSheetLayoutView="100" workbookViewId="0">
      <pane xSplit="2" ySplit="4" topLeftCell="C5" activePane="bottomRight" state="frozen"/>
      <selection pane="topRight"/>
      <selection pane="bottomLeft"/>
      <selection pane="bottomRight"/>
    </sheetView>
  </sheetViews>
  <sheetFormatPr defaultRowHeight="11.25"/>
  <cols>
    <col min="1" max="1" width="51.140625" style="1" customWidth="1"/>
    <col min="2" max="2" width="0.85546875" style="1" customWidth="1"/>
    <col min="3" max="10" width="9.28515625" style="1" customWidth="1"/>
    <col min="11" max="11" width="7.710937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81</v>
      </c>
      <c r="B1" s="7"/>
      <c r="C1" s="224"/>
      <c r="D1" s="224"/>
      <c r="E1" s="224"/>
      <c r="F1" s="224"/>
      <c r="G1" s="224"/>
      <c r="H1" s="9"/>
      <c r="I1" s="9"/>
      <c r="L1" s="179"/>
      <c r="M1" s="179"/>
      <c r="N1" s="9"/>
      <c r="O1" s="7"/>
      <c r="T1" s="9"/>
      <c r="U1" s="7"/>
      <c r="AA1" s="7"/>
    </row>
    <row r="2" spans="1:27" s="5" customFormat="1" ht="2.1" customHeight="1">
      <c r="A2" s="4"/>
      <c r="C2" s="224"/>
      <c r="D2" s="224"/>
      <c r="E2" s="224"/>
      <c r="F2" s="224"/>
      <c r="G2" s="224"/>
      <c r="H2" s="4"/>
      <c r="I2" s="4"/>
      <c r="L2" s="180"/>
      <c r="M2" s="180"/>
      <c r="N2" s="4"/>
      <c r="T2" s="4"/>
    </row>
    <row r="3" spans="1:27">
      <c r="A3" s="9" t="s">
        <v>6</v>
      </c>
      <c r="B3" s="3"/>
      <c r="C3" s="224"/>
      <c r="D3" s="224"/>
      <c r="E3" s="224"/>
      <c r="F3" s="224"/>
      <c r="G3" s="224"/>
    </row>
    <row r="4" spans="1:27" ht="12" customHeight="1">
      <c r="A4" s="116"/>
      <c r="B4" s="116"/>
      <c r="C4" s="116">
        <v>2010</v>
      </c>
      <c r="D4" s="116">
        <v>2011</v>
      </c>
      <c r="E4" s="116">
        <v>2012</v>
      </c>
      <c r="F4" s="116">
        <v>2013</v>
      </c>
      <c r="G4" s="116">
        <v>2014</v>
      </c>
      <c r="H4" s="116">
        <v>2015</v>
      </c>
      <c r="I4" s="163">
        <v>2016</v>
      </c>
      <c r="J4" s="163" t="s">
        <v>146</v>
      </c>
    </row>
    <row r="5" spans="1:27" ht="11.45" customHeight="1">
      <c r="A5" s="164"/>
      <c r="B5" s="165"/>
      <c r="C5" s="156"/>
      <c r="D5" s="156"/>
      <c r="E5" s="156"/>
      <c r="F5" s="156"/>
      <c r="G5" s="156"/>
      <c r="H5" s="156"/>
      <c r="I5" s="156"/>
      <c r="J5" s="115"/>
      <c r="L5" s="221"/>
    </row>
    <row r="6" spans="1:27" ht="12" customHeight="1">
      <c r="A6" s="168" t="s">
        <v>121</v>
      </c>
      <c r="B6" s="166"/>
      <c r="C6" s="65">
        <v>2721</v>
      </c>
      <c r="D6" s="65">
        <v>2975</v>
      </c>
      <c r="E6" s="65">
        <v>3074</v>
      </c>
      <c r="F6" s="65">
        <v>3052</v>
      </c>
      <c r="G6" s="65">
        <v>3145</v>
      </c>
      <c r="H6" s="156">
        <v>3575</v>
      </c>
      <c r="I6" s="156">
        <v>4250</v>
      </c>
      <c r="J6" s="115">
        <v>5664</v>
      </c>
      <c r="L6" s="201"/>
    </row>
    <row r="7" spans="1:27" ht="11.45" customHeight="1">
      <c r="A7" s="168"/>
      <c r="B7" s="166"/>
      <c r="C7" s="65"/>
      <c r="D7" s="65"/>
      <c r="E7" s="65"/>
      <c r="F7" s="65"/>
      <c r="G7" s="65"/>
      <c r="H7" s="156"/>
      <c r="I7" s="156"/>
      <c r="J7" s="115"/>
    </row>
    <row r="8" spans="1:27" ht="11.45" customHeight="1">
      <c r="A8" s="169" t="s">
        <v>60</v>
      </c>
      <c r="B8" s="166"/>
      <c r="C8" s="65"/>
      <c r="D8" s="65"/>
      <c r="E8" s="65"/>
      <c r="F8" s="65"/>
      <c r="G8" s="65"/>
      <c r="H8" s="156"/>
      <c r="I8" s="156"/>
      <c r="J8" s="115"/>
    </row>
    <row r="9" spans="1:27" ht="11.45" customHeight="1">
      <c r="A9" s="168" t="s">
        <v>122</v>
      </c>
      <c r="B9" s="166"/>
      <c r="C9" s="65">
        <v>30</v>
      </c>
      <c r="D9" s="65">
        <v>34</v>
      </c>
      <c r="E9" s="65">
        <v>40</v>
      </c>
      <c r="F9" s="65">
        <v>39</v>
      </c>
      <c r="G9" s="65">
        <v>37</v>
      </c>
      <c r="H9" s="156">
        <v>37</v>
      </c>
      <c r="I9" s="156">
        <v>48</v>
      </c>
      <c r="J9" s="204">
        <v>68</v>
      </c>
    </row>
    <row r="10" spans="1:27">
      <c r="A10" s="168" t="s">
        <v>61</v>
      </c>
      <c r="B10" s="166"/>
      <c r="C10" s="65">
        <v>-372</v>
      </c>
      <c r="D10" s="65">
        <v>-122</v>
      </c>
      <c r="E10" s="65">
        <v>22</v>
      </c>
      <c r="F10" s="65">
        <v>-174</v>
      </c>
      <c r="G10" s="65">
        <v>96</v>
      </c>
      <c r="H10" s="156">
        <v>-238</v>
      </c>
      <c r="I10" s="156">
        <v>-168</v>
      </c>
      <c r="J10" s="204">
        <v>-279</v>
      </c>
    </row>
    <row r="11" spans="1:27" ht="11.45" customHeight="1">
      <c r="A11" s="168" t="s">
        <v>147</v>
      </c>
      <c r="B11" s="166"/>
      <c r="C11" s="65">
        <v>-8</v>
      </c>
      <c r="D11" s="65">
        <v>-184</v>
      </c>
      <c r="E11" s="65">
        <v>-196</v>
      </c>
      <c r="F11" s="65">
        <v>-217</v>
      </c>
      <c r="G11" s="65">
        <v>-280</v>
      </c>
      <c r="H11" s="156">
        <v>758</v>
      </c>
      <c r="I11" s="65">
        <v>-1158</v>
      </c>
      <c r="J11" s="204">
        <v>944</v>
      </c>
    </row>
    <row r="12" spans="1:27">
      <c r="A12" s="168" t="s">
        <v>62</v>
      </c>
      <c r="B12" s="166"/>
      <c r="C12" s="65">
        <v>6</v>
      </c>
      <c r="D12" s="65">
        <v>0</v>
      </c>
      <c r="E12" s="65">
        <v>-271</v>
      </c>
      <c r="F12" s="65">
        <v>-129</v>
      </c>
      <c r="G12" s="65">
        <v>-296</v>
      </c>
      <c r="H12" s="156">
        <v>-58</v>
      </c>
      <c r="I12" s="156">
        <v>-644</v>
      </c>
      <c r="J12" s="204">
        <v>-488</v>
      </c>
    </row>
    <row r="13" spans="1:27" ht="12" customHeight="1">
      <c r="A13" s="168" t="s">
        <v>123</v>
      </c>
      <c r="B13" s="166"/>
      <c r="C13" s="65">
        <v>0</v>
      </c>
      <c r="D13" s="65">
        <v>0</v>
      </c>
      <c r="E13" s="65">
        <v>46</v>
      </c>
      <c r="F13" s="65">
        <v>32</v>
      </c>
      <c r="G13" s="65">
        <v>50</v>
      </c>
      <c r="H13" s="156">
        <v>50</v>
      </c>
      <c r="I13" s="156">
        <v>118</v>
      </c>
      <c r="J13" s="204">
        <v>110</v>
      </c>
    </row>
    <row r="14" spans="1:27">
      <c r="A14" s="170" t="s">
        <v>124</v>
      </c>
      <c r="B14" s="123"/>
      <c r="C14" s="65">
        <v>-533</v>
      </c>
      <c r="D14" s="65">
        <v>-415</v>
      </c>
      <c r="E14" s="65">
        <v>-282</v>
      </c>
      <c r="F14" s="65">
        <v>-292</v>
      </c>
      <c r="G14" s="65">
        <v>-306</v>
      </c>
      <c r="H14" s="156">
        <v>-363</v>
      </c>
      <c r="I14" s="156">
        <v>-409</v>
      </c>
      <c r="J14" s="204">
        <v>-386</v>
      </c>
    </row>
    <row r="15" spans="1:27">
      <c r="A15" s="170" t="s">
        <v>63</v>
      </c>
      <c r="B15" s="167"/>
      <c r="C15" s="65">
        <v>-181</v>
      </c>
      <c r="D15" s="65">
        <v>-425</v>
      </c>
      <c r="E15" s="65">
        <v>-782</v>
      </c>
      <c r="F15" s="65">
        <v>-536</v>
      </c>
      <c r="G15" s="65">
        <v>-527</v>
      </c>
      <c r="H15" s="156">
        <v>-601</v>
      </c>
      <c r="I15" s="156">
        <v>-764</v>
      </c>
      <c r="J15" s="204">
        <v>-969</v>
      </c>
    </row>
    <row r="16" spans="1:27">
      <c r="A16" s="171" t="s">
        <v>66</v>
      </c>
      <c r="B16" s="181"/>
      <c r="C16" s="59">
        <v>1663</v>
      </c>
      <c r="D16" s="59">
        <v>1863</v>
      </c>
      <c r="E16" s="59">
        <v>1651</v>
      </c>
      <c r="F16" s="59">
        <v>1775</v>
      </c>
      <c r="G16" s="59">
        <v>1919</v>
      </c>
      <c r="H16" s="150">
        <v>3160</v>
      </c>
      <c r="I16" s="59">
        <v>1273</v>
      </c>
      <c r="J16" s="205">
        <v>4664</v>
      </c>
    </row>
    <row r="17" spans="1:30">
      <c r="A17" s="168"/>
      <c r="B17" s="123"/>
      <c r="C17" s="60"/>
      <c r="D17" s="60"/>
      <c r="E17" s="60"/>
      <c r="F17" s="60"/>
      <c r="G17" s="60"/>
      <c r="H17" s="151"/>
      <c r="I17" s="151"/>
      <c r="J17" s="206"/>
      <c r="K17" s="2"/>
    </row>
    <row r="18" spans="1:30">
      <c r="A18" s="168" t="s">
        <v>125</v>
      </c>
      <c r="B18" s="123"/>
      <c r="C18" s="65">
        <v>-115</v>
      </c>
      <c r="D18" s="65">
        <v>-96</v>
      </c>
      <c r="E18" s="65">
        <v>-132</v>
      </c>
      <c r="F18" s="65">
        <v>-177</v>
      </c>
      <c r="G18" s="65">
        <v>-230</v>
      </c>
      <c r="H18" s="156">
        <v>-284</v>
      </c>
      <c r="I18" s="156">
        <v>-338</v>
      </c>
      <c r="J18" s="204">
        <v>-393</v>
      </c>
    </row>
    <row r="19" spans="1:30">
      <c r="A19" s="168" t="s">
        <v>126</v>
      </c>
      <c r="B19" s="123"/>
      <c r="C19" s="65">
        <v>-330</v>
      </c>
      <c r="D19" s="65">
        <v>-548</v>
      </c>
      <c r="E19" s="65">
        <v>-446</v>
      </c>
      <c r="F19" s="65">
        <v>-226</v>
      </c>
      <c r="G19" s="65">
        <v>-373</v>
      </c>
      <c r="H19" s="156">
        <v>-297</v>
      </c>
      <c r="I19" s="65">
        <v>-457</v>
      </c>
      <c r="J19" s="204">
        <v>-620</v>
      </c>
    </row>
    <row r="20" spans="1:30">
      <c r="A20" s="168" t="s">
        <v>127</v>
      </c>
      <c r="B20" s="123"/>
      <c r="C20" s="65">
        <v>376</v>
      </c>
      <c r="D20" s="65">
        <v>680</v>
      </c>
      <c r="E20" s="65">
        <v>404</v>
      </c>
      <c r="F20" s="65">
        <v>314</v>
      </c>
      <c r="G20" s="65">
        <v>169</v>
      </c>
      <c r="H20" s="156">
        <v>318</v>
      </c>
      <c r="I20" s="156">
        <v>492</v>
      </c>
      <c r="J20" s="204">
        <v>636</v>
      </c>
    </row>
    <row r="21" spans="1:30">
      <c r="A21" s="168" t="s">
        <v>64</v>
      </c>
      <c r="B21" s="123"/>
      <c r="C21" s="65">
        <v>-54</v>
      </c>
      <c r="D21" s="65">
        <v>-65</v>
      </c>
      <c r="E21" s="65">
        <v>-94</v>
      </c>
      <c r="F21" s="65">
        <v>-269</v>
      </c>
      <c r="G21" s="65">
        <v>-14</v>
      </c>
      <c r="H21" s="156">
        <v>-108</v>
      </c>
      <c r="I21" s="156">
        <v>-4624</v>
      </c>
      <c r="J21" s="204">
        <v>-8</v>
      </c>
    </row>
    <row r="22" spans="1:30">
      <c r="A22" s="170" t="s">
        <v>65</v>
      </c>
      <c r="B22" s="123"/>
      <c r="C22" s="65">
        <v>-28</v>
      </c>
      <c r="D22" s="65">
        <v>-5</v>
      </c>
      <c r="E22" s="65">
        <v>19</v>
      </c>
      <c r="F22" s="65">
        <v>10</v>
      </c>
      <c r="G22" s="65">
        <v>-13</v>
      </c>
      <c r="H22" s="156">
        <v>-60</v>
      </c>
      <c r="I22" s="156">
        <v>-26</v>
      </c>
      <c r="J22" s="204">
        <v>60</v>
      </c>
      <c r="AD22" s="2"/>
    </row>
    <row r="23" spans="1:30">
      <c r="A23" s="171" t="s">
        <v>67</v>
      </c>
      <c r="B23" s="181"/>
      <c r="C23" s="59">
        <v>-151</v>
      </c>
      <c r="D23" s="59">
        <v>-34</v>
      </c>
      <c r="E23" s="59">
        <v>-249</v>
      </c>
      <c r="F23" s="59">
        <v>-348</v>
      </c>
      <c r="G23" s="59">
        <v>-461</v>
      </c>
      <c r="H23" s="150">
        <v>-431</v>
      </c>
      <c r="I23" s="59">
        <v>-4953</v>
      </c>
      <c r="J23" s="205">
        <v>-325</v>
      </c>
    </row>
    <row r="24" spans="1:30">
      <c r="A24" s="170"/>
      <c r="B24" s="123"/>
      <c r="C24" s="60"/>
      <c r="D24" s="60"/>
      <c r="E24" s="60"/>
      <c r="F24" s="60"/>
      <c r="G24" s="60"/>
      <c r="H24" s="151"/>
      <c r="I24" s="151"/>
      <c r="J24" s="206"/>
    </row>
    <row r="25" spans="1:30">
      <c r="A25" s="173" t="s">
        <v>68</v>
      </c>
      <c r="B25" s="76"/>
      <c r="C25" s="62">
        <v>1512</v>
      </c>
      <c r="D25" s="62">
        <v>1829</v>
      </c>
      <c r="E25" s="62">
        <v>1402</v>
      </c>
      <c r="F25" s="62">
        <v>1427</v>
      </c>
      <c r="G25" s="62">
        <v>1458</v>
      </c>
      <c r="H25" s="153">
        <v>2729</v>
      </c>
      <c r="I25" s="153">
        <v>-3680</v>
      </c>
      <c r="J25" s="207">
        <v>4339</v>
      </c>
    </row>
    <row r="26" spans="1:30">
      <c r="A26" s="168"/>
      <c r="B26" s="123"/>
      <c r="C26" s="60"/>
      <c r="D26" s="60"/>
      <c r="E26" s="60"/>
      <c r="F26" s="60"/>
      <c r="G26" s="60"/>
      <c r="H26" s="151"/>
      <c r="I26" s="151"/>
      <c r="J26" s="206"/>
    </row>
    <row r="27" spans="1:30">
      <c r="A27" s="168" t="s">
        <v>69</v>
      </c>
      <c r="B27" s="123"/>
      <c r="C27" s="65">
        <v>574</v>
      </c>
      <c r="D27" s="65">
        <v>2022</v>
      </c>
      <c r="E27" s="65">
        <v>750</v>
      </c>
      <c r="F27" s="65">
        <v>2485</v>
      </c>
      <c r="G27" s="65">
        <v>1489</v>
      </c>
      <c r="H27" s="156">
        <v>715</v>
      </c>
      <c r="I27" s="156">
        <v>4470</v>
      </c>
      <c r="J27" s="204">
        <v>1488</v>
      </c>
    </row>
    <row r="28" spans="1:30">
      <c r="A28" s="168" t="s">
        <v>150</v>
      </c>
      <c r="B28" s="123"/>
      <c r="C28" s="65">
        <v>-1605</v>
      </c>
      <c r="D28" s="65">
        <v>-880</v>
      </c>
      <c r="E28" s="65">
        <v>-547</v>
      </c>
      <c r="F28" s="65">
        <v>-3003</v>
      </c>
      <c r="G28" s="65">
        <v>-1692</v>
      </c>
      <c r="H28" s="156">
        <v>-2395</v>
      </c>
      <c r="I28" s="156">
        <v>-3936</v>
      </c>
      <c r="J28" s="204">
        <v>-4517</v>
      </c>
    </row>
    <row r="29" spans="1:30">
      <c r="A29" s="168" t="s">
        <v>128</v>
      </c>
      <c r="B29" s="123"/>
      <c r="C29" s="65">
        <v>-11</v>
      </c>
      <c r="D29" s="65">
        <v>-459</v>
      </c>
      <c r="E29" s="65">
        <v>-66</v>
      </c>
      <c r="F29" s="65">
        <v>-58</v>
      </c>
      <c r="G29" s="65">
        <v>-128</v>
      </c>
      <c r="H29" s="156">
        <v>-3</v>
      </c>
      <c r="I29" s="156">
        <v>-39</v>
      </c>
      <c r="J29" s="204">
        <v>-69</v>
      </c>
    </row>
    <row r="30" spans="1:30">
      <c r="A30" s="168"/>
      <c r="B30" s="123"/>
      <c r="C30" s="65"/>
      <c r="D30" s="65"/>
      <c r="E30" s="65"/>
      <c r="F30" s="65"/>
      <c r="G30" s="65"/>
      <c r="H30" s="156"/>
      <c r="I30" s="156"/>
      <c r="J30" s="204"/>
    </row>
    <row r="31" spans="1:30">
      <c r="A31" s="169" t="s">
        <v>70</v>
      </c>
      <c r="B31" s="123"/>
      <c r="C31" s="65"/>
      <c r="D31" s="65"/>
      <c r="E31" s="65"/>
      <c r="F31" s="65"/>
      <c r="G31" s="65"/>
      <c r="H31" s="156"/>
      <c r="I31" s="156"/>
      <c r="J31" s="204"/>
    </row>
    <row r="32" spans="1:30">
      <c r="A32" s="168" t="s">
        <v>135</v>
      </c>
      <c r="B32" s="123"/>
      <c r="C32" s="65">
        <v>0</v>
      </c>
      <c r="D32" s="65">
        <v>0</v>
      </c>
      <c r="E32" s="65">
        <v>0</v>
      </c>
      <c r="F32" s="65">
        <v>0</v>
      </c>
      <c r="G32" s="65">
        <v>0</v>
      </c>
      <c r="H32" s="156">
        <v>4761</v>
      </c>
      <c r="I32" s="156">
        <v>0</v>
      </c>
      <c r="J32" s="204">
        <v>0</v>
      </c>
    </row>
    <row r="33" spans="1:10">
      <c r="A33" s="168" t="s">
        <v>129</v>
      </c>
      <c r="B33" s="123"/>
      <c r="C33" s="65">
        <v>-52</v>
      </c>
      <c r="D33" s="65">
        <v>-105</v>
      </c>
      <c r="E33" s="65">
        <v>-190</v>
      </c>
      <c r="F33" s="65">
        <v>-235</v>
      </c>
      <c r="G33" s="65">
        <v>-270</v>
      </c>
      <c r="H33" s="156">
        <v>-283</v>
      </c>
      <c r="I33" s="156">
        <v>-327</v>
      </c>
      <c r="J33" s="204">
        <v>-342</v>
      </c>
    </row>
    <row r="34" spans="1:10">
      <c r="A34" s="170" t="s">
        <v>82</v>
      </c>
      <c r="B34" s="123"/>
      <c r="C34" s="65">
        <v>-397</v>
      </c>
      <c r="D34" s="65">
        <v>-2505</v>
      </c>
      <c r="E34" s="65">
        <v>-1302</v>
      </c>
      <c r="F34" s="65">
        <v>-700</v>
      </c>
      <c r="G34" s="65">
        <v>-1183</v>
      </c>
      <c r="H34" s="156">
        <v>-1419</v>
      </c>
      <c r="I34" s="156">
        <v>0</v>
      </c>
      <c r="J34" s="204">
        <v>-1559</v>
      </c>
    </row>
    <row r="35" spans="1:10">
      <c r="A35" s="170" t="s">
        <v>148</v>
      </c>
      <c r="B35" s="123"/>
      <c r="C35" s="65">
        <v>100</v>
      </c>
      <c r="D35" s="65">
        <v>87</v>
      </c>
      <c r="E35" s="65">
        <v>219</v>
      </c>
      <c r="F35" s="65">
        <v>162</v>
      </c>
      <c r="G35" s="65">
        <v>178</v>
      </c>
      <c r="H35" s="156">
        <v>437</v>
      </c>
      <c r="I35" s="156">
        <v>220</v>
      </c>
      <c r="J35" s="204">
        <v>303</v>
      </c>
    </row>
    <row r="36" spans="1:10">
      <c r="A36" s="170" t="s">
        <v>71</v>
      </c>
      <c r="B36" s="123"/>
      <c r="C36" s="65">
        <v>-7</v>
      </c>
      <c r="D36" s="65">
        <v>23</v>
      </c>
      <c r="E36" s="65">
        <v>34</v>
      </c>
      <c r="F36" s="65">
        <v>-38</v>
      </c>
      <c r="G36" s="65">
        <v>37</v>
      </c>
      <c r="H36" s="156">
        <v>42</v>
      </c>
      <c r="I36" s="156">
        <v>8</v>
      </c>
      <c r="J36" s="204">
        <v>-19</v>
      </c>
    </row>
    <row r="37" spans="1:10">
      <c r="A37" s="171" t="s">
        <v>72</v>
      </c>
      <c r="B37" s="181"/>
      <c r="C37" s="59">
        <v>-1398</v>
      </c>
      <c r="D37" s="59">
        <v>-1817</v>
      </c>
      <c r="E37" s="59">
        <v>-1102</v>
      </c>
      <c r="F37" s="59">
        <v>-1387</v>
      </c>
      <c r="G37" s="59">
        <v>-1569</v>
      </c>
      <c r="H37" s="150">
        <v>1855</v>
      </c>
      <c r="I37" s="150">
        <v>396</v>
      </c>
      <c r="J37" s="205">
        <v>-4715</v>
      </c>
    </row>
    <row r="38" spans="1:10">
      <c r="A38" s="168"/>
      <c r="B38" s="123"/>
      <c r="C38" s="65"/>
      <c r="D38" s="65"/>
      <c r="E38" s="65"/>
      <c r="F38" s="65"/>
      <c r="G38" s="65"/>
      <c r="H38" s="156"/>
      <c r="I38" s="156"/>
      <c r="J38" s="206"/>
    </row>
    <row r="39" spans="1:10" ht="12" thickBot="1">
      <c r="A39" s="174" t="s">
        <v>73</v>
      </c>
      <c r="B39" s="184"/>
      <c r="C39" s="63">
        <v>114</v>
      </c>
      <c r="D39" s="63">
        <v>12</v>
      </c>
      <c r="E39" s="63">
        <v>300</v>
      </c>
      <c r="F39" s="63">
        <v>40</v>
      </c>
      <c r="G39" s="63">
        <v>-111</v>
      </c>
      <c r="H39" s="154">
        <v>4584</v>
      </c>
      <c r="I39" s="154">
        <v>-3284</v>
      </c>
      <c r="J39" s="208">
        <v>-376</v>
      </c>
    </row>
    <row r="40" spans="1:10">
      <c r="A40" s="168"/>
      <c r="B40" s="123"/>
      <c r="C40" s="65"/>
      <c r="D40" s="65"/>
      <c r="E40" s="65"/>
      <c r="F40" s="65"/>
      <c r="G40" s="65"/>
      <c r="H40" s="156"/>
      <c r="I40" s="156"/>
      <c r="J40" s="206"/>
    </row>
    <row r="41" spans="1:10">
      <c r="A41" s="170" t="s">
        <v>130</v>
      </c>
      <c r="B41" s="123"/>
      <c r="C41" s="65">
        <v>367</v>
      </c>
      <c r="D41" s="65">
        <v>363</v>
      </c>
      <c r="E41" s="65">
        <v>367</v>
      </c>
      <c r="F41" s="65">
        <v>552</v>
      </c>
      <c r="G41" s="65">
        <v>707</v>
      </c>
      <c r="H41" s="156">
        <v>432</v>
      </c>
      <c r="I41" s="156">
        <v>4908</v>
      </c>
      <c r="J41" s="204">
        <v>1714</v>
      </c>
    </row>
    <row r="42" spans="1:10">
      <c r="A42" s="172" t="s">
        <v>73</v>
      </c>
      <c r="B42" s="182"/>
      <c r="C42" s="61">
        <v>114</v>
      </c>
      <c r="D42" s="61">
        <v>12</v>
      </c>
      <c r="E42" s="61">
        <v>300</v>
      </c>
      <c r="F42" s="61">
        <v>40</v>
      </c>
      <c r="G42" s="61">
        <v>-111</v>
      </c>
      <c r="H42" s="152">
        <v>4584</v>
      </c>
      <c r="I42" s="152">
        <v>-3284</v>
      </c>
      <c r="J42" s="209">
        <v>-376</v>
      </c>
    </row>
    <row r="43" spans="1:10">
      <c r="A43" s="175" t="s">
        <v>131</v>
      </c>
      <c r="B43" s="76"/>
      <c r="C43" s="64">
        <v>-118</v>
      </c>
      <c r="D43" s="64">
        <v>-8</v>
      </c>
      <c r="E43" s="64">
        <v>-115</v>
      </c>
      <c r="F43" s="64">
        <v>115</v>
      </c>
      <c r="G43" s="64">
        <v>-164</v>
      </c>
      <c r="H43" s="155">
        <v>-108</v>
      </c>
      <c r="I43" s="155">
        <v>90</v>
      </c>
      <c r="J43" s="210">
        <v>10</v>
      </c>
    </row>
    <row r="44" spans="1:10">
      <c r="A44" s="168"/>
      <c r="B44" s="123"/>
      <c r="C44" s="65"/>
      <c r="D44" s="65"/>
      <c r="E44" s="65"/>
      <c r="F44" s="65"/>
      <c r="G44" s="65"/>
      <c r="H44" s="156"/>
      <c r="I44" s="156"/>
      <c r="J44" s="206"/>
    </row>
    <row r="45" spans="1:10" ht="12" thickBot="1">
      <c r="A45" s="174" t="s">
        <v>132</v>
      </c>
      <c r="B45" s="184"/>
      <c r="C45" s="63">
        <v>363</v>
      </c>
      <c r="D45" s="63">
        <v>367</v>
      </c>
      <c r="E45" s="63">
        <v>552</v>
      </c>
      <c r="F45" s="63">
        <v>707</v>
      </c>
      <c r="G45" s="63">
        <v>432</v>
      </c>
      <c r="H45" s="154">
        <v>4908</v>
      </c>
      <c r="I45" s="154">
        <v>1714</v>
      </c>
      <c r="J45" s="208">
        <v>1348</v>
      </c>
    </row>
    <row r="46" spans="1:10" ht="12.75">
      <c r="A46" s="176" t="s">
        <v>133</v>
      </c>
      <c r="B46" s="123"/>
      <c r="C46" s="66"/>
      <c r="D46" s="66"/>
      <c r="E46" s="66"/>
      <c r="F46" s="66"/>
      <c r="G46" s="66"/>
      <c r="H46" s="157"/>
      <c r="I46" s="157"/>
      <c r="J46" s="211"/>
    </row>
    <row r="47" spans="1:10" ht="12.75">
      <c r="A47" s="177"/>
      <c r="B47" s="123"/>
      <c r="C47" s="66"/>
      <c r="D47" s="66"/>
      <c r="E47" s="66"/>
      <c r="F47" s="66"/>
      <c r="G47" s="66"/>
      <c r="H47" s="157"/>
      <c r="I47" s="157"/>
      <c r="J47" s="211"/>
    </row>
    <row r="48" spans="1:10">
      <c r="A48" s="173" t="s">
        <v>74</v>
      </c>
      <c r="B48" s="76"/>
      <c r="C48" s="62"/>
      <c r="D48" s="62"/>
      <c r="E48" s="62"/>
      <c r="F48" s="62"/>
      <c r="G48" s="62"/>
      <c r="H48" s="153"/>
      <c r="I48" s="153"/>
      <c r="J48" s="207"/>
    </row>
    <row r="49" spans="1:11">
      <c r="A49" s="168" t="s">
        <v>68</v>
      </c>
      <c r="B49" s="123"/>
      <c r="C49" s="65">
        <v>1512</v>
      </c>
      <c r="D49" s="65">
        <v>1829</v>
      </c>
      <c r="E49" s="65">
        <v>1402</v>
      </c>
      <c r="F49" s="65">
        <v>1427</v>
      </c>
      <c r="G49" s="65">
        <v>1458</v>
      </c>
      <c r="H49" s="156">
        <v>2729</v>
      </c>
      <c r="I49" s="156">
        <v>-3680</v>
      </c>
      <c r="J49" s="204">
        <v>4339</v>
      </c>
    </row>
    <row r="50" spans="1:11">
      <c r="A50" s="168" t="s">
        <v>75</v>
      </c>
      <c r="B50" s="123"/>
      <c r="C50" s="65">
        <v>54</v>
      </c>
      <c r="D50" s="65">
        <v>65</v>
      </c>
      <c r="E50" s="65">
        <v>94</v>
      </c>
      <c r="F50" s="65">
        <v>269</v>
      </c>
      <c r="G50" s="65">
        <v>14</v>
      </c>
      <c r="H50" s="156">
        <v>108</v>
      </c>
      <c r="I50" s="156">
        <v>4624</v>
      </c>
      <c r="J50" s="204">
        <v>8</v>
      </c>
    </row>
    <row r="51" spans="1:11">
      <c r="A51" s="168" t="s">
        <v>134</v>
      </c>
      <c r="B51" s="123"/>
      <c r="C51" s="65">
        <v>0</v>
      </c>
      <c r="D51" s="65">
        <v>0</v>
      </c>
      <c r="E51" s="65">
        <v>13</v>
      </c>
      <c r="F51" s="65">
        <v>58</v>
      </c>
      <c r="G51" s="65">
        <v>0</v>
      </c>
      <c r="H51" s="156">
        <v>0</v>
      </c>
      <c r="I51" s="156">
        <v>250</v>
      </c>
      <c r="J51" s="204">
        <v>0</v>
      </c>
    </row>
    <row r="52" spans="1:11">
      <c r="A52" s="1" t="s">
        <v>149</v>
      </c>
      <c r="C52" s="65">
        <v>0</v>
      </c>
      <c r="D52" s="65">
        <v>0</v>
      </c>
      <c r="E52" s="65">
        <v>0</v>
      </c>
      <c r="F52" s="65">
        <v>0</v>
      </c>
      <c r="G52" s="65">
        <v>0</v>
      </c>
      <c r="H52" s="65">
        <v>0</v>
      </c>
      <c r="I52" s="65">
        <v>644</v>
      </c>
      <c r="J52" s="212">
        <v>488</v>
      </c>
    </row>
    <row r="53" spans="1:11" ht="12" thickBot="1">
      <c r="A53" s="178" t="s">
        <v>76</v>
      </c>
      <c r="B53" s="183"/>
      <c r="C53" s="67">
        <v>1566</v>
      </c>
      <c r="D53" s="67">
        <v>1894</v>
      </c>
      <c r="E53" s="67">
        <v>1509</v>
      </c>
      <c r="F53" s="67">
        <v>1754</v>
      </c>
      <c r="G53" s="67">
        <v>1472</v>
      </c>
      <c r="H53" s="158">
        <v>2837</v>
      </c>
      <c r="I53" s="158">
        <v>1838</v>
      </c>
      <c r="J53" s="213">
        <v>4835</v>
      </c>
      <c r="K53" s="187"/>
    </row>
    <row r="54" spans="1:11">
      <c r="A54" s="123"/>
      <c r="B54" s="123"/>
      <c r="C54" s="123"/>
      <c r="D54" s="123"/>
      <c r="E54" s="37"/>
      <c r="F54" s="37"/>
      <c r="G54" s="37"/>
      <c r="H54" s="123"/>
      <c r="I54" s="123"/>
      <c r="J54" s="123"/>
    </row>
    <row r="55" spans="1:11">
      <c r="A55" s="123"/>
      <c r="B55" s="123"/>
      <c r="C55" s="123"/>
      <c r="D55" s="123"/>
      <c r="E55" s="123"/>
      <c r="F55" s="123"/>
      <c r="G55" s="123"/>
      <c r="H55" s="123"/>
      <c r="I55" s="123"/>
      <c r="J55" s="191"/>
    </row>
    <row r="56" spans="1:11">
      <c r="A56" s="123"/>
      <c r="B56" s="123"/>
      <c r="C56" s="123"/>
      <c r="D56" s="123"/>
      <c r="E56" s="123"/>
      <c r="F56" s="123"/>
      <c r="G56" s="123"/>
      <c r="H56" s="123"/>
      <c r="I56" s="123"/>
      <c r="J56" s="123"/>
    </row>
    <row r="57" spans="1:11">
      <c r="A57" s="123"/>
      <c r="B57" s="123"/>
      <c r="C57" s="123"/>
      <c r="D57" s="123"/>
      <c r="E57" s="123"/>
      <c r="F57" s="123"/>
      <c r="G57" s="123"/>
      <c r="H57" s="123"/>
      <c r="I57" s="123"/>
      <c r="J57" s="123"/>
    </row>
    <row r="58" spans="1:11">
      <c r="A58" s="123"/>
      <c r="B58" s="123"/>
      <c r="C58" s="123"/>
      <c r="D58" s="123"/>
      <c r="E58" s="123"/>
      <c r="F58" s="123"/>
      <c r="G58" s="123"/>
      <c r="H58" s="123"/>
      <c r="I58" s="123"/>
      <c r="J58" s="123"/>
    </row>
    <row r="59" spans="1:11">
      <c r="A59" s="123"/>
      <c r="B59" s="123"/>
      <c r="C59" s="123"/>
      <c r="D59" s="123"/>
      <c r="E59" s="123"/>
      <c r="F59" s="123"/>
      <c r="G59" s="123"/>
      <c r="H59" s="123"/>
      <c r="I59" s="123"/>
      <c r="J59" s="123"/>
    </row>
    <row r="60" spans="1:11">
      <c r="A60" s="123"/>
      <c r="B60" s="123"/>
      <c r="C60" s="123"/>
      <c r="D60" s="123"/>
      <c r="E60" s="123"/>
      <c r="F60" s="123"/>
      <c r="G60" s="123"/>
      <c r="H60" s="123"/>
      <c r="I60" s="123"/>
      <c r="J60" s="123"/>
    </row>
    <row r="61" spans="1:11">
      <c r="A61" s="123"/>
      <c r="B61" s="123"/>
      <c r="C61" s="123"/>
      <c r="D61" s="123"/>
      <c r="E61" s="123"/>
      <c r="F61" s="123"/>
      <c r="G61" s="123"/>
      <c r="H61" s="123"/>
      <c r="I61" s="123"/>
      <c r="J61" s="123"/>
    </row>
    <row r="62" spans="1:11">
      <c r="A62" s="123"/>
      <c r="B62" s="123"/>
      <c r="C62" s="123"/>
      <c r="D62" s="123"/>
      <c r="E62" s="123"/>
      <c r="F62" s="123"/>
      <c r="G62" s="123"/>
      <c r="H62" s="123"/>
      <c r="I62" s="123"/>
      <c r="J62" s="123"/>
    </row>
    <row r="63" spans="1:11">
      <c r="A63" s="123"/>
      <c r="B63" s="123"/>
      <c r="C63" s="123"/>
      <c r="D63" s="123"/>
      <c r="E63" s="123"/>
      <c r="F63" s="123"/>
      <c r="G63" s="123"/>
      <c r="H63" s="123"/>
      <c r="I63" s="123"/>
      <c r="J63" s="123"/>
    </row>
    <row r="64" spans="1:11">
      <c r="A64" s="123"/>
      <c r="B64" s="123"/>
      <c r="C64" s="123"/>
      <c r="D64" s="123"/>
      <c r="E64" s="123"/>
      <c r="F64" s="123"/>
      <c r="G64" s="123"/>
      <c r="H64" s="123"/>
      <c r="I64" s="123"/>
      <c r="J64" s="123"/>
    </row>
    <row r="65" spans="1:10">
      <c r="A65" s="123"/>
      <c r="B65" s="123"/>
      <c r="C65" s="123"/>
      <c r="D65" s="123"/>
      <c r="E65" s="123"/>
      <c r="F65" s="123"/>
      <c r="G65" s="123"/>
      <c r="H65" s="123"/>
      <c r="I65" s="123"/>
      <c r="J65" s="123"/>
    </row>
    <row r="66" spans="1:10">
      <c r="A66" s="123"/>
      <c r="B66" s="123"/>
      <c r="C66" s="123"/>
      <c r="D66" s="123"/>
      <c r="E66" s="123"/>
      <c r="F66" s="123"/>
      <c r="G66" s="123"/>
      <c r="H66" s="123"/>
      <c r="I66" s="123"/>
      <c r="J66" s="123"/>
    </row>
    <row r="67" spans="1:10">
      <c r="A67" s="123"/>
      <c r="B67" s="123"/>
      <c r="C67" s="123"/>
      <c r="D67" s="123"/>
      <c r="E67" s="123"/>
      <c r="F67" s="123"/>
      <c r="G67" s="123"/>
      <c r="H67" s="123"/>
      <c r="I67" s="123"/>
      <c r="J67" s="123"/>
    </row>
    <row r="68" spans="1:10">
      <c r="A68" s="123"/>
      <c r="B68" s="123"/>
      <c r="C68" s="123"/>
      <c r="D68" s="123"/>
      <c r="E68" s="123"/>
      <c r="F68" s="123"/>
      <c r="G68" s="123"/>
      <c r="H68" s="123"/>
      <c r="I68" s="123"/>
      <c r="J68" s="123"/>
    </row>
    <row r="69" spans="1:10">
      <c r="A69" s="123"/>
      <c r="B69" s="123"/>
      <c r="C69" s="123"/>
      <c r="D69" s="123"/>
      <c r="E69" s="123"/>
      <c r="F69" s="123"/>
      <c r="G69" s="123"/>
      <c r="H69" s="123"/>
      <c r="I69" s="123"/>
      <c r="J69" s="123"/>
    </row>
    <row r="70" spans="1:10">
      <c r="A70" s="123"/>
      <c r="B70" s="123"/>
      <c r="C70" s="123"/>
      <c r="D70" s="123"/>
      <c r="E70" s="123"/>
      <c r="F70" s="123"/>
      <c r="G70" s="123"/>
      <c r="H70" s="123"/>
      <c r="I70" s="123"/>
      <c r="J70" s="123"/>
    </row>
    <row r="71" spans="1:10">
      <c r="A71" s="123"/>
      <c r="B71" s="123"/>
      <c r="C71" s="123"/>
      <c r="D71" s="123"/>
      <c r="E71" s="123"/>
      <c r="F71" s="123"/>
      <c r="G71" s="123"/>
      <c r="H71" s="123"/>
      <c r="I71" s="123"/>
      <c r="J71" s="123"/>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zoomScaleNormal="100" zoomScaleSheetLayoutView="100" workbookViewId="0">
      <pane xSplit="2" ySplit="3" topLeftCell="C4" activePane="bottomRight" state="frozen"/>
      <selection pane="topRight"/>
      <selection pane="bottomLeft"/>
      <selection pane="bottomRight"/>
    </sheetView>
  </sheetViews>
  <sheetFormatPr defaultRowHeight="11.25"/>
  <cols>
    <col min="1" max="1" width="37.42578125" style="1" customWidth="1"/>
    <col min="2" max="2" width="0.85546875" style="1" customWidth="1"/>
    <col min="3" max="4" width="8.7109375" style="1" customWidth="1"/>
    <col min="5" max="10" width="9.28515625" style="1" customWidth="1"/>
    <col min="11"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80</v>
      </c>
      <c r="B1" s="7"/>
      <c r="C1" s="7"/>
      <c r="D1" s="7"/>
      <c r="E1" s="7"/>
      <c r="F1" s="7"/>
      <c r="G1" s="7"/>
      <c r="H1" s="9"/>
      <c r="I1" s="9"/>
      <c r="J1" s="9"/>
      <c r="N1" s="9"/>
      <c r="O1" s="7"/>
      <c r="T1" s="9"/>
      <c r="U1" s="7"/>
      <c r="AA1" s="7"/>
    </row>
    <row r="2" spans="1:27" s="5" customFormat="1" ht="2.1" customHeight="1">
      <c r="A2" s="4"/>
      <c r="D2" s="4"/>
      <c r="E2" s="4"/>
      <c r="F2" s="4"/>
      <c r="G2" s="4"/>
      <c r="H2" s="4"/>
      <c r="I2" s="4"/>
      <c r="J2" s="4"/>
      <c r="N2" s="4"/>
      <c r="T2" s="4"/>
    </row>
    <row r="3" spans="1:27">
      <c r="A3" s="9" t="s">
        <v>6</v>
      </c>
      <c r="B3" s="3"/>
      <c r="C3" s="3"/>
    </row>
    <row r="4" spans="1:27" ht="11.45" customHeight="1">
      <c r="B4" s="2"/>
      <c r="C4" s="2"/>
    </row>
    <row r="5" spans="1:27" ht="12" customHeight="1">
      <c r="A5" s="43" t="s">
        <v>43</v>
      </c>
      <c r="B5" s="43"/>
      <c r="C5" s="40">
        <v>2010</v>
      </c>
      <c r="D5" s="40">
        <v>2011</v>
      </c>
      <c r="E5" s="40">
        <v>2012</v>
      </c>
      <c r="F5" s="40">
        <v>2013</v>
      </c>
      <c r="G5" s="159">
        <v>2014</v>
      </c>
      <c r="H5" s="159">
        <v>2015</v>
      </c>
      <c r="I5" s="159">
        <v>2016</v>
      </c>
      <c r="J5" s="159" t="s">
        <v>146</v>
      </c>
    </row>
    <row r="6" spans="1:27" ht="11.45" customHeight="1">
      <c r="A6" s="17"/>
      <c r="B6" s="2"/>
      <c r="C6" s="18"/>
      <c r="D6" s="32"/>
      <c r="E6" s="32"/>
      <c r="F6" s="32"/>
      <c r="G6" s="32"/>
      <c r="H6" s="32"/>
      <c r="I6" s="32"/>
      <c r="J6" s="32"/>
      <c r="K6" s="12"/>
      <c r="L6" s="222"/>
    </row>
    <row r="7" spans="1:27" ht="11.45" customHeight="1">
      <c r="A7" s="17" t="s">
        <v>33</v>
      </c>
      <c r="B7" s="2"/>
      <c r="C7" s="19">
        <v>8772</v>
      </c>
      <c r="D7" s="19">
        <v>8683</v>
      </c>
      <c r="E7" s="19">
        <v>8723</v>
      </c>
      <c r="F7" s="19">
        <v>8982</v>
      </c>
      <c r="G7" s="141">
        <v>8928</v>
      </c>
      <c r="H7" s="141">
        <v>8996</v>
      </c>
      <c r="I7" s="192">
        <v>17247</v>
      </c>
      <c r="J7" s="106">
        <v>16573</v>
      </c>
      <c r="K7" s="12"/>
      <c r="L7" s="12"/>
    </row>
    <row r="8" spans="1:27" ht="11.45" customHeight="1">
      <c r="A8" s="17" t="s">
        <v>34</v>
      </c>
      <c r="B8" s="2"/>
      <c r="C8" s="19">
        <v>4782</v>
      </c>
      <c r="D8" s="19">
        <v>4503</v>
      </c>
      <c r="E8" s="19">
        <v>4261</v>
      </c>
      <c r="F8" s="19">
        <v>3883</v>
      </c>
      <c r="G8" s="141">
        <v>3927</v>
      </c>
      <c r="H8" s="141">
        <v>3568</v>
      </c>
      <c r="I8" s="192">
        <v>3334</v>
      </c>
      <c r="J8" s="106">
        <v>2431</v>
      </c>
    </row>
    <row r="9" spans="1:27">
      <c r="A9" s="20" t="s">
        <v>1</v>
      </c>
      <c r="B9" s="2"/>
      <c r="C9" s="19">
        <v>140</v>
      </c>
      <c r="D9" s="19">
        <v>170</v>
      </c>
      <c r="E9" s="19">
        <v>153</v>
      </c>
      <c r="F9" s="19">
        <v>147</v>
      </c>
      <c r="G9" s="141">
        <v>297</v>
      </c>
      <c r="H9" s="141">
        <v>119</v>
      </c>
      <c r="I9" s="192">
        <v>317</v>
      </c>
      <c r="J9" s="106">
        <v>257</v>
      </c>
    </row>
    <row r="10" spans="1:27" ht="11.45" customHeight="1">
      <c r="A10" s="20" t="s">
        <v>35</v>
      </c>
      <c r="B10" s="2"/>
      <c r="C10" s="21">
        <v>449</v>
      </c>
      <c r="D10" s="21">
        <v>430</v>
      </c>
      <c r="E10" s="21">
        <v>409</v>
      </c>
      <c r="F10" s="21">
        <v>430</v>
      </c>
      <c r="G10" s="142">
        <v>488</v>
      </c>
      <c r="H10" s="142">
        <v>515</v>
      </c>
      <c r="I10" s="24">
        <v>1031</v>
      </c>
      <c r="J10" s="107">
        <v>965</v>
      </c>
    </row>
    <row r="11" spans="1:27">
      <c r="A11" s="22" t="s">
        <v>36</v>
      </c>
      <c r="B11" s="2"/>
      <c r="C11" s="23">
        <v>14143</v>
      </c>
      <c r="D11" s="23">
        <v>13786</v>
      </c>
      <c r="E11" s="23">
        <v>13546</v>
      </c>
      <c r="F11" s="23">
        <v>13442</v>
      </c>
      <c r="G11" s="143">
        <v>13640</v>
      </c>
      <c r="H11" s="143">
        <v>13198</v>
      </c>
      <c r="I11" s="193">
        <v>21929</v>
      </c>
      <c r="J11" s="108">
        <v>20226</v>
      </c>
      <c r="K11" s="186"/>
    </row>
    <row r="12" spans="1:27" ht="12" customHeight="1">
      <c r="A12" s="17"/>
      <c r="B12" s="2"/>
      <c r="G12" s="144"/>
      <c r="H12" s="144"/>
      <c r="I12" s="12"/>
      <c r="J12" s="109"/>
      <c r="K12" s="186"/>
    </row>
    <row r="13" spans="1:27">
      <c r="A13" s="17" t="s">
        <v>39</v>
      </c>
      <c r="C13" s="19">
        <v>7155</v>
      </c>
      <c r="D13" s="19">
        <v>7112</v>
      </c>
      <c r="E13" s="19">
        <v>7238</v>
      </c>
      <c r="F13" s="19">
        <v>7469</v>
      </c>
      <c r="G13" s="141">
        <v>7854.4</v>
      </c>
      <c r="H13" s="141">
        <v>7799</v>
      </c>
      <c r="I13" s="192">
        <v>12338</v>
      </c>
      <c r="J13" s="106">
        <v>12557</v>
      </c>
      <c r="K13" s="186"/>
    </row>
    <row r="14" spans="1:27">
      <c r="A14" s="17" t="s">
        <v>40</v>
      </c>
      <c r="B14" s="6"/>
      <c r="C14" s="19">
        <v>541</v>
      </c>
      <c r="D14" s="19">
        <v>604</v>
      </c>
      <c r="E14" s="19">
        <v>629</v>
      </c>
      <c r="F14" s="19">
        <v>676</v>
      </c>
      <c r="G14" s="141">
        <v>744</v>
      </c>
      <c r="H14" s="141">
        <v>588</v>
      </c>
      <c r="I14" s="192">
        <v>2026</v>
      </c>
      <c r="J14" s="106">
        <v>1762</v>
      </c>
      <c r="K14" s="186"/>
    </row>
    <row r="15" spans="1:27">
      <c r="A15" s="20" t="s">
        <v>1</v>
      </c>
      <c r="C15" s="19">
        <v>709</v>
      </c>
      <c r="D15" s="19">
        <v>849</v>
      </c>
      <c r="E15" s="19">
        <v>791</v>
      </c>
      <c r="F15" s="19">
        <v>794</v>
      </c>
      <c r="G15" s="141">
        <v>985</v>
      </c>
      <c r="H15" s="141">
        <v>1232</v>
      </c>
      <c r="I15" s="192">
        <v>1850</v>
      </c>
      <c r="J15" s="106">
        <v>1778</v>
      </c>
      <c r="K15" s="186"/>
    </row>
    <row r="16" spans="1:27">
      <c r="A16" s="20" t="s">
        <v>38</v>
      </c>
      <c r="C16" s="24">
        <v>363</v>
      </c>
      <c r="D16" s="24">
        <v>367</v>
      </c>
      <c r="E16" s="24">
        <v>552</v>
      </c>
      <c r="F16" s="24">
        <v>707</v>
      </c>
      <c r="G16" s="142">
        <v>432</v>
      </c>
      <c r="H16" s="142">
        <v>4908</v>
      </c>
      <c r="I16" s="24">
        <v>1714</v>
      </c>
      <c r="J16" s="107">
        <v>1348</v>
      </c>
      <c r="K16" s="186"/>
    </row>
    <row r="17" spans="1:30">
      <c r="A17" s="20" t="s">
        <v>37</v>
      </c>
      <c r="C17" s="24">
        <v>174</v>
      </c>
      <c r="D17" s="24">
        <v>16</v>
      </c>
      <c r="E17" s="24">
        <v>38</v>
      </c>
      <c r="F17" s="24">
        <v>12</v>
      </c>
      <c r="G17" s="142">
        <v>25</v>
      </c>
      <c r="H17" s="142">
        <v>0</v>
      </c>
      <c r="I17" s="24">
        <v>510</v>
      </c>
      <c r="J17" s="107">
        <v>717</v>
      </c>
      <c r="K17" s="186"/>
    </row>
    <row r="18" spans="1:30">
      <c r="A18" s="22" t="s">
        <v>41</v>
      </c>
      <c r="C18" s="23">
        <v>8942</v>
      </c>
      <c r="D18" s="23">
        <v>8948</v>
      </c>
      <c r="E18" s="23">
        <v>9248</v>
      </c>
      <c r="F18" s="23">
        <v>9658</v>
      </c>
      <c r="G18" s="143">
        <v>10040.4</v>
      </c>
      <c r="H18" s="143">
        <v>14527</v>
      </c>
      <c r="I18" s="193">
        <v>18438</v>
      </c>
      <c r="J18" s="108">
        <v>18162</v>
      </c>
      <c r="K18" s="186"/>
    </row>
    <row r="19" spans="1:30">
      <c r="A19" s="20"/>
      <c r="G19" s="144"/>
      <c r="H19" s="144"/>
      <c r="I19" s="12"/>
      <c r="J19" s="109"/>
      <c r="K19" s="186"/>
    </row>
    <row r="20" spans="1:30" ht="12" thickBot="1">
      <c r="A20" s="25" t="s">
        <v>42</v>
      </c>
      <c r="C20" s="26">
        <v>23085</v>
      </c>
      <c r="D20" s="26">
        <v>22734</v>
      </c>
      <c r="E20" s="26">
        <v>22794</v>
      </c>
      <c r="F20" s="26">
        <v>23100</v>
      </c>
      <c r="G20" s="145">
        <v>23680.400000000001</v>
      </c>
      <c r="H20" s="145">
        <v>27725</v>
      </c>
      <c r="I20" s="194">
        <v>40367</v>
      </c>
      <c r="J20" s="110">
        <v>38388</v>
      </c>
    </row>
    <row r="21" spans="1:30">
      <c r="I21" s="12"/>
    </row>
    <row r="22" spans="1:30">
      <c r="I22" s="12"/>
    </row>
    <row r="23" spans="1:30">
      <c r="I23" s="12"/>
    </row>
    <row r="24" spans="1:30">
      <c r="A24" s="43" t="s">
        <v>44</v>
      </c>
      <c r="B24" s="43"/>
      <c r="C24" s="40">
        <v>2010</v>
      </c>
      <c r="D24" s="40">
        <v>2011</v>
      </c>
      <c r="E24" s="40">
        <v>2012</v>
      </c>
      <c r="F24" s="40">
        <v>2013</v>
      </c>
      <c r="G24" s="159">
        <v>2014</v>
      </c>
      <c r="H24" s="159">
        <v>2015</v>
      </c>
      <c r="I24" s="159">
        <v>2016</v>
      </c>
      <c r="J24" s="159" t="s">
        <v>145</v>
      </c>
      <c r="AD24" s="2"/>
    </row>
    <row r="25" spans="1:30">
      <c r="A25" s="17"/>
      <c r="C25" s="18"/>
      <c r="D25" s="17"/>
      <c r="E25" s="17"/>
      <c r="F25" s="17"/>
      <c r="G25" s="17"/>
      <c r="H25" s="17"/>
      <c r="I25" s="195"/>
      <c r="J25" s="17"/>
    </row>
    <row r="26" spans="1:30">
      <c r="A26" s="17" t="s">
        <v>2</v>
      </c>
      <c r="C26" s="19">
        <v>209</v>
      </c>
      <c r="D26" s="19">
        <v>190</v>
      </c>
      <c r="E26" s="19">
        <v>188</v>
      </c>
      <c r="F26" s="19">
        <v>180</v>
      </c>
      <c r="G26" s="141">
        <v>177</v>
      </c>
      <c r="H26" s="141">
        <v>192</v>
      </c>
      <c r="I26" s="192">
        <v>190</v>
      </c>
      <c r="J26" s="106">
        <v>190</v>
      </c>
    </row>
    <row r="27" spans="1:30">
      <c r="A27" s="16" t="s">
        <v>45</v>
      </c>
      <c r="C27" s="27">
        <v>6340</v>
      </c>
      <c r="D27" s="27">
        <v>5089</v>
      </c>
      <c r="E27" s="27">
        <v>5160</v>
      </c>
      <c r="F27" s="27">
        <v>6038</v>
      </c>
      <c r="G27" s="146">
        <v>5875</v>
      </c>
      <c r="H27" s="146">
        <v>11617</v>
      </c>
      <c r="I27" s="196">
        <v>13226</v>
      </c>
      <c r="J27" s="111">
        <v>14645</v>
      </c>
    </row>
    <row r="28" spans="1:30">
      <c r="A28" s="22" t="s">
        <v>46</v>
      </c>
      <c r="C28" s="23">
        <v>6549</v>
      </c>
      <c r="D28" s="23">
        <v>5279</v>
      </c>
      <c r="E28" s="23">
        <v>5348</v>
      </c>
      <c r="F28" s="23">
        <v>6218</v>
      </c>
      <c r="G28" s="143">
        <v>6052</v>
      </c>
      <c r="H28" s="143">
        <v>11809</v>
      </c>
      <c r="I28" s="193">
        <v>13416</v>
      </c>
      <c r="J28" s="108">
        <v>14835</v>
      </c>
    </row>
    <row r="29" spans="1:30">
      <c r="A29" s="20" t="s">
        <v>47</v>
      </c>
      <c r="C29" s="21">
        <v>36</v>
      </c>
      <c r="D29" s="21">
        <v>30</v>
      </c>
      <c r="E29" s="21">
        <v>37</v>
      </c>
      <c r="F29" s="21">
        <v>30</v>
      </c>
      <c r="G29" s="142">
        <v>29</v>
      </c>
      <c r="H29" s="142">
        <v>32</v>
      </c>
      <c r="I29" s="24">
        <v>-38</v>
      </c>
      <c r="J29" s="107">
        <v>-26</v>
      </c>
    </row>
    <row r="30" spans="1:30">
      <c r="A30" s="22" t="s">
        <v>48</v>
      </c>
      <c r="C30" s="23">
        <v>6585</v>
      </c>
      <c r="D30" s="23">
        <v>5309</v>
      </c>
      <c r="E30" s="23">
        <v>5385</v>
      </c>
      <c r="F30" s="23">
        <v>6248</v>
      </c>
      <c r="G30" s="143">
        <v>6081</v>
      </c>
      <c r="H30" s="143">
        <v>11841</v>
      </c>
      <c r="I30" s="193">
        <v>13378</v>
      </c>
      <c r="J30" s="108">
        <v>14809</v>
      </c>
    </row>
    <row r="31" spans="1:30">
      <c r="A31" s="17"/>
      <c r="G31" s="144"/>
      <c r="H31" s="144"/>
      <c r="I31" s="12"/>
      <c r="J31" s="109"/>
    </row>
    <row r="32" spans="1:30">
      <c r="A32" s="17" t="s">
        <v>3</v>
      </c>
      <c r="C32" s="19">
        <v>576</v>
      </c>
      <c r="D32" s="19">
        <v>527</v>
      </c>
      <c r="E32" s="19">
        <v>411</v>
      </c>
      <c r="F32" s="19">
        <v>411</v>
      </c>
      <c r="G32" s="141">
        <v>366</v>
      </c>
      <c r="H32" s="141">
        <v>321</v>
      </c>
      <c r="I32" s="192">
        <v>287</v>
      </c>
      <c r="J32" s="106">
        <v>82</v>
      </c>
      <c r="P32" s="162"/>
      <c r="Q32" s="162"/>
    </row>
    <row r="33" spans="1:17">
      <c r="A33" s="17" t="s">
        <v>49</v>
      </c>
      <c r="C33" s="19">
        <v>871</v>
      </c>
      <c r="D33" s="19">
        <v>975</v>
      </c>
      <c r="E33" s="19">
        <v>1078</v>
      </c>
      <c r="F33" s="19">
        <v>1034</v>
      </c>
      <c r="G33" s="141">
        <v>1311</v>
      </c>
      <c r="H33" s="141">
        <v>1226</v>
      </c>
      <c r="I33" s="192">
        <v>1488</v>
      </c>
      <c r="J33" s="203">
        <v>1124</v>
      </c>
      <c r="P33" s="2"/>
      <c r="Q33" s="2"/>
    </row>
    <row r="34" spans="1:17">
      <c r="A34" s="17" t="s">
        <v>50</v>
      </c>
      <c r="C34" s="19">
        <v>309</v>
      </c>
      <c r="D34" s="19">
        <v>391</v>
      </c>
      <c r="E34" s="19">
        <v>418</v>
      </c>
      <c r="F34" s="19">
        <v>361</v>
      </c>
      <c r="G34" s="141">
        <v>328</v>
      </c>
      <c r="H34" s="141">
        <v>360</v>
      </c>
      <c r="I34" s="192">
        <v>736</v>
      </c>
      <c r="J34" s="203">
        <v>706</v>
      </c>
      <c r="P34" s="2"/>
      <c r="Q34" s="2"/>
    </row>
    <row r="35" spans="1:17">
      <c r="A35" s="17" t="s">
        <v>51</v>
      </c>
      <c r="C35" s="19">
        <v>5642</v>
      </c>
      <c r="D35" s="19">
        <v>6091</v>
      </c>
      <c r="E35" s="19">
        <v>6190</v>
      </c>
      <c r="F35" s="19">
        <v>6066</v>
      </c>
      <c r="G35" s="141">
        <v>5702</v>
      </c>
      <c r="H35" s="141">
        <v>4309</v>
      </c>
      <c r="I35" s="192">
        <v>8725</v>
      </c>
      <c r="J35" s="203">
        <v>6491</v>
      </c>
    </row>
    <row r="36" spans="1:17">
      <c r="A36" s="22" t="s">
        <v>52</v>
      </c>
      <c r="C36" s="23">
        <v>7398</v>
      </c>
      <c r="D36" s="23">
        <v>7984</v>
      </c>
      <c r="E36" s="23">
        <v>8097</v>
      </c>
      <c r="F36" s="23">
        <v>7872</v>
      </c>
      <c r="G36" s="143">
        <v>7707</v>
      </c>
      <c r="H36" s="143">
        <v>6216</v>
      </c>
      <c r="I36" s="193">
        <v>11236</v>
      </c>
      <c r="J36" s="214">
        <v>8403</v>
      </c>
    </row>
    <row r="37" spans="1:17">
      <c r="A37" s="17"/>
      <c r="G37" s="144"/>
      <c r="H37" s="144"/>
      <c r="I37" s="12"/>
      <c r="J37" s="109"/>
    </row>
    <row r="38" spans="1:17">
      <c r="A38" s="17" t="s">
        <v>53</v>
      </c>
      <c r="C38" s="19">
        <v>332</v>
      </c>
      <c r="D38" s="19">
        <v>215</v>
      </c>
      <c r="E38" s="19">
        <v>275</v>
      </c>
      <c r="F38" s="19">
        <v>242</v>
      </c>
      <c r="G38" s="141">
        <v>474</v>
      </c>
      <c r="H38" s="141">
        <v>270</v>
      </c>
      <c r="I38" s="192">
        <v>462</v>
      </c>
      <c r="J38" s="203">
        <v>383</v>
      </c>
    </row>
    <row r="39" spans="1:17">
      <c r="A39" s="17" t="s">
        <v>51</v>
      </c>
      <c r="C39" s="19">
        <v>593</v>
      </c>
      <c r="D39" s="19">
        <v>861</v>
      </c>
      <c r="E39" s="19">
        <v>923</v>
      </c>
      <c r="F39" s="19">
        <v>590</v>
      </c>
      <c r="G39" s="141">
        <v>589</v>
      </c>
      <c r="H39" s="141">
        <v>313</v>
      </c>
      <c r="I39" s="192">
        <v>1358</v>
      </c>
      <c r="J39" s="203">
        <v>495</v>
      </c>
    </row>
    <row r="40" spans="1:17">
      <c r="A40" s="17" t="s">
        <v>54</v>
      </c>
      <c r="C40" s="19">
        <v>4195</v>
      </c>
      <c r="D40" s="19">
        <v>4350</v>
      </c>
      <c r="E40" s="19">
        <v>4385</v>
      </c>
      <c r="F40" s="19">
        <v>4537</v>
      </c>
      <c r="G40" s="141">
        <v>4782</v>
      </c>
      <c r="H40" s="141">
        <v>4997</v>
      </c>
      <c r="I40" s="192">
        <v>7010</v>
      </c>
      <c r="J40" s="203">
        <v>7477</v>
      </c>
    </row>
    <row r="41" spans="1:17">
      <c r="A41" s="17" t="s">
        <v>40</v>
      </c>
      <c r="C41" s="19">
        <v>1418</v>
      </c>
      <c r="D41" s="19">
        <v>1283</v>
      </c>
      <c r="E41" s="19">
        <v>1284</v>
      </c>
      <c r="F41" s="19">
        <v>1252</v>
      </c>
      <c r="G41" s="141">
        <v>1377</v>
      </c>
      <c r="H41" s="141">
        <v>1451</v>
      </c>
      <c r="I41" s="192">
        <v>2435</v>
      </c>
      <c r="J41" s="203">
        <v>2539</v>
      </c>
    </row>
    <row r="42" spans="1:17">
      <c r="A42" s="17" t="s">
        <v>55</v>
      </c>
      <c r="C42" s="21">
        <v>2220</v>
      </c>
      <c r="D42" s="21">
        <v>2305</v>
      </c>
      <c r="E42" s="21">
        <v>2248</v>
      </c>
      <c r="F42" s="21">
        <v>2115</v>
      </c>
      <c r="G42" s="142">
        <v>2458</v>
      </c>
      <c r="H42" s="142">
        <v>2347</v>
      </c>
      <c r="I42" s="24">
        <v>3879</v>
      </c>
      <c r="J42" s="215">
        <v>3953</v>
      </c>
    </row>
    <row r="43" spans="1:17">
      <c r="A43" s="17" t="s">
        <v>56</v>
      </c>
      <c r="C43" s="24">
        <v>228</v>
      </c>
      <c r="D43" s="24">
        <v>427</v>
      </c>
      <c r="E43" s="24">
        <v>197</v>
      </c>
      <c r="F43" s="24">
        <v>244</v>
      </c>
      <c r="G43" s="142">
        <v>212</v>
      </c>
      <c r="H43" s="142">
        <v>290</v>
      </c>
      <c r="I43" s="24">
        <v>609</v>
      </c>
      <c r="J43" s="107">
        <v>329</v>
      </c>
    </row>
    <row r="44" spans="1:17">
      <c r="A44" s="20" t="s">
        <v>83</v>
      </c>
      <c r="C44" s="19">
        <v>116</v>
      </c>
      <c r="D44" s="69">
        <v>0</v>
      </c>
      <c r="E44" s="69">
        <v>0</v>
      </c>
      <c r="F44" s="69">
        <v>0</v>
      </c>
      <c r="G44" s="147">
        <v>0</v>
      </c>
      <c r="H44" s="147">
        <v>0</v>
      </c>
      <c r="I44" s="197">
        <v>0</v>
      </c>
      <c r="J44" s="112">
        <v>0</v>
      </c>
    </row>
    <row r="45" spans="1:17">
      <c r="A45" s="22" t="s">
        <v>57</v>
      </c>
      <c r="C45" s="23">
        <v>9102</v>
      </c>
      <c r="D45" s="23">
        <v>9441</v>
      </c>
      <c r="E45" s="23">
        <v>9312</v>
      </c>
      <c r="F45" s="23">
        <v>8980</v>
      </c>
      <c r="G45" s="143">
        <v>9892</v>
      </c>
      <c r="H45" s="143">
        <v>9668</v>
      </c>
      <c r="I45" s="193">
        <v>15753</v>
      </c>
      <c r="J45" s="108">
        <v>15176</v>
      </c>
      <c r="K45" s="2"/>
    </row>
    <row r="46" spans="1:17">
      <c r="A46" s="28"/>
      <c r="C46" s="29"/>
      <c r="D46" s="29"/>
      <c r="E46" s="29"/>
      <c r="F46" s="29"/>
      <c r="G46" s="148"/>
      <c r="H46" s="148"/>
      <c r="I46" s="198"/>
      <c r="J46" s="113"/>
    </row>
    <row r="47" spans="1:17">
      <c r="A47" s="30" t="s">
        <v>58</v>
      </c>
      <c r="C47" s="31">
        <v>16500</v>
      </c>
      <c r="D47" s="31">
        <v>17425</v>
      </c>
      <c r="E47" s="31">
        <v>17409</v>
      </c>
      <c r="F47" s="31">
        <v>16852</v>
      </c>
      <c r="G47" s="149">
        <v>17599</v>
      </c>
      <c r="H47" s="149">
        <v>15884</v>
      </c>
      <c r="I47" s="199">
        <v>26989</v>
      </c>
      <c r="J47" s="114">
        <v>23579</v>
      </c>
    </row>
    <row r="48" spans="1:17">
      <c r="A48" s="20"/>
      <c r="C48" s="21"/>
      <c r="D48" s="21"/>
      <c r="E48" s="21"/>
      <c r="F48" s="21"/>
      <c r="G48" s="142"/>
      <c r="H48" s="142"/>
      <c r="I48" s="24"/>
      <c r="J48" s="107"/>
    </row>
    <row r="49" spans="1:11" ht="12" thickBot="1">
      <c r="A49" s="25" t="s">
        <v>59</v>
      </c>
      <c r="C49" s="26">
        <v>23085</v>
      </c>
      <c r="D49" s="26">
        <v>22734</v>
      </c>
      <c r="E49" s="26">
        <v>22794</v>
      </c>
      <c r="F49" s="26">
        <v>23100</v>
      </c>
      <c r="G49" s="145">
        <v>23680</v>
      </c>
      <c r="H49" s="145">
        <v>27725</v>
      </c>
      <c r="I49" s="194">
        <v>40367</v>
      </c>
      <c r="J49" s="110">
        <v>38388</v>
      </c>
    </row>
    <row r="50" spans="1:11">
      <c r="G50" s="144"/>
      <c r="H50" s="144"/>
      <c r="I50" s="12"/>
      <c r="J50" s="109"/>
    </row>
    <row r="51" spans="1:11" ht="12" thickBot="1">
      <c r="A51" s="25" t="s">
        <v>84</v>
      </c>
      <c r="C51" s="26">
        <f>+C18-C16-C45+C39</f>
        <v>70</v>
      </c>
      <c r="D51" s="26">
        <f>+D18-D16-D45+D39</f>
        <v>1</v>
      </c>
      <c r="E51" s="26">
        <f>+E18-E16-E45+E39</f>
        <v>307</v>
      </c>
      <c r="F51" s="26">
        <f>+F18-F16-F45+F39</f>
        <v>561</v>
      </c>
      <c r="G51" s="145">
        <f>+G18-G16-G45+G39</f>
        <v>305.39999999999964</v>
      </c>
      <c r="H51" s="145">
        <f>+H18-H16-H45+H39-242</f>
        <v>22</v>
      </c>
      <c r="I51" s="194">
        <f>+I18-I16-I45+I39-I17-10</f>
        <v>1809</v>
      </c>
      <c r="J51" s="216">
        <f>+J18-J16-J45+J39-J17-6</f>
        <v>1410</v>
      </c>
      <c r="K51" s="201"/>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2018-02-08T05:51:40Z</cp:lastPrinted>
  <dcterms:created xsi:type="dcterms:W3CDTF">2005-03-18T09:33:10Z</dcterms:created>
  <dcterms:modified xsi:type="dcterms:W3CDTF">2018-02-08T06:08:28Z</dcterms:modified>
</cp:coreProperties>
</file>